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YTsapina\Documents\Филиалы\АТЭЦ\2025\гос.рег\2025\финал\"/>
    </mc:Choice>
  </mc:AlternateContent>
  <bookViews>
    <workbookView xWindow="0" yWindow="0" windowWidth="28800" windowHeight="9900" tabRatio="718"/>
  </bookViews>
  <sheets>
    <sheet name="приложение 1" sheetId="39" r:id="rId1"/>
    <sheet name="раздел 2 ТГ-4" sheetId="38" r:id="rId2"/>
    <sheet name="раздел 2 ТГбез ДПМ" sheetId="40" r:id="rId3"/>
    <sheet name="раздел 3" sheetId="1" r:id="rId4"/>
    <sheet name="ГТЭЦ _ТГ-2" sheetId="29" state="hidden" r:id="rId5"/>
    <sheet name="ВорТЭЦ-1_ТГ-4" sheetId="30" state="hidden" r:id="rId6"/>
    <sheet name="ВорТЭЦ-1_ТГ-5" sheetId="33" state="hidden" r:id="rId7"/>
    <sheet name="КуТЭЦ-4" sheetId="7" state="hidden" r:id="rId8"/>
    <sheet name="КуТЭЦ-1_ТГ-5" sheetId="34" state="hidden" r:id="rId9"/>
    <sheet name="ЕТЭЦ" sheetId="10" state="hidden" r:id="rId10"/>
    <sheet name="ЕТЭЦ_ДПМ" sheetId="23" state="hidden" r:id="rId11"/>
    <sheet name="ДТЭЦ" sheetId="11" state="hidden" r:id="rId12"/>
    <sheet name="ТамТЭЦ_ТГ-5" sheetId="16" state="hidden" r:id="rId13"/>
    <sheet name="ТамТЭЦ_ТГ-6" sheetId="35" state="hidden" r:id="rId14"/>
    <sheet name="АТЭЦ_ТГ-3" sheetId="37" state="hidden" r:id="rId15"/>
  </sheets>
  <calcPr calcId="162913" iterate="1" iterateDelta="1.0000000000000001E-9"/>
  <customWorkbookViews>
    <customWorkbookView name="Mironenko - Личное представление" guid="{D0488D65-A5DB-49B4-AA08-46AE815345DA}" mergeInterval="0" personalView="1" maximized="1" xWindow="1" yWindow="1" windowWidth="1916" windowHeight="817" activeSheetId="1"/>
    <customWorkbookView name="Aldonin - Личное представление" guid="{BCA80338-E5C7-418F-B58E-9ADEE41B3E40}" mergeInterval="0" personalView="1" maximized="1" xWindow="1" yWindow="1" windowWidth="1916" windowHeight="859" activeSheetId="1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M10" i="1" s="1"/>
  <c r="N10" i="1" s="1"/>
  <c r="O10" i="1" s="1"/>
  <c r="P10" i="1" s="1"/>
  <c r="G10" i="1"/>
  <c r="H10" i="1" s="1"/>
  <c r="I10" i="1" s="1"/>
  <c r="J10" i="1" s="1"/>
  <c r="F10" i="1"/>
  <c r="N13" i="1"/>
  <c r="O13" i="1"/>
  <c r="P13" i="1" s="1"/>
  <c r="M13" i="1"/>
  <c r="L13" i="1"/>
  <c r="G13" i="1"/>
  <c r="H13" i="1"/>
  <c r="I13" i="1"/>
  <c r="J13" i="1"/>
  <c r="F13" i="1"/>
  <c r="F17" i="40"/>
  <c r="F6" i="40"/>
  <c r="F17" i="38"/>
  <c r="F15" i="38"/>
  <c r="F15" i="40" l="1"/>
  <c r="F6" i="38" l="1"/>
  <c r="F9" i="40" l="1"/>
  <c r="F8" i="40"/>
  <c r="F7" i="40"/>
  <c r="F8" i="38" l="1"/>
  <c r="F9" i="38"/>
  <c r="F7" i="38"/>
  <c r="O7" i="37" l="1"/>
  <c r="N7" i="37"/>
  <c r="M7" i="37"/>
  <c r="L7" i="37"/>
  <c r="K7" i="37"/>
  <c r="J7" i="37"/>
  <c r="I7" i="37"/>
  <c r="H7" i="37"/>
  <c r="G7" i="37"/>
  <c r="F7" i="37"/>
  <c r="E7" i="37"/>
  <c r="P7" i="37"/>
  <c r="O7" i="35"/>
  <c r="N7" i="35"/>
  <c r="M7" i="35"/>
  <c r="L7" i="35"/>
  <c r="K7" i="35"/>
  <c r="J7" i="35"/>
  <c r="I7" i="35"/>
  <c r="G7" i="35"/>
  <c r="E7" i="35"/>
  <c r="P7" i="35"/>
  <c r="H7" i="35"/>
  <c r="F7" i="35"/>
  <c r="O7" i="34" l="1"/>
  <c r="N7" i="34"/>
  <c r="M7" i="34"/>
  <c r="L7" i="34"/>
  <c r="K7" i="34"/>
  <c r="I7" i="34"/>
  <c r="H7" i="34"/>
  <c r="G7" i="34"/>
  <c r="F7" i="34"/>
  <c r="E7" i="34"/>
  <c r="P7" i="34"/>
  <c r="J7" i="34"/>
  <c r="P7" i="33"/>
  <c r="O7" i="33"/>
  <c r="N7" i="33"/>
  <c r="M7" i="33"/>
  <c r="L7" i="33"/>
  <c r="K7" i="33"/>
  <c r="J7" i="33"/>
  <c r="I7" i="33"/>
  <c r="H7" i="33"/>
  <c r="G7" i="33"/>
  <c r="F7" i="33"/>
  <c r="E7" i="33"/>
  <c r="P7" i="30"/>
  <c r="O7" i="30"/>
  <c r="N7" i="30"/>
  <c r="M7" i="30"/>
  <c r="L7" i="30"/>
  <c r="K7" i="30"/>
  <c r="J7" i="30"/>
  <c r="I7" i="30"/>
  <c r="H7" i="30"/>
  <c r="G7" i="30"/>
  <c r="F7" i="30"/>
  <c r="E7" i="30"/>
  <c r="P7" i="29"/>
  <c r="O7" i="29"/>
  <c r="M7" i="29"/>
  <c r="L7" i="29"/>
  <c r="K7" i="29"/>
  <c r="J7" i="29"/>
  <c r="I7" i="29"/>
  <c r="H7" i="29"/>
  <c r="G7" i="29"/>
  <c r="F7" i="29"/>
  <c r="E7" i="29"/>
  <c r="N7" i="29"/>
  <c r="P7" i="16" l="1"/>
  <c r="O7" i="16"/>
  <c r="N7" i="16"/>
  <c r="M7" i="16"/>
  <c r="L7" i="16"/>
  <c r="K7" i="16"/>
  <c r="J7" i="16"/>
  <c r="I7" i="16"/>
  <c r="H7" i="16"/>
  <c r="G7" i="16"/>
  <c r="F7" i="16"/>
  <c r="E7" i="16"/>
  <c r="P7" i="23"/>
  <c r="O7" i="23"/>
  <c r="N7" i="23"/>
  <c r="M7" i="23"/>
  <c r="L7" i="23"/>
  <c r="K7" i="23"/>
  <c r="J7" i="23"/>
  <c r="I7" i="23"/>
  <c r="H7" i="23"/>
  <c r="G7" i="23"/>
  <c r="F7" i="23"/>
  <c r="E7" i="23"/>
  <c r="F7" i="7" l="1"/>
  <c r="G7" i="7"/>
  <c r="H7" i="7"/>
  <c r="I7" i="7"/>
  <c r="J7" i="7"/>
  <c r="K7" i="7"/>
  <c r="L7" i="7"/>
  <c r="M7" i="7"/>
  <c r="N7" i="7"/>
  <c r="O7" i="7"/>
  <c r="P7" i="7"/>
  <c r="E7" i="7"/>
</calcChain>
</file>

<file path=xl/sharedStrings.xml><?xml version="1.0" encoding="utf-8"?>
<sst xmlns="http://schemas.openxmlformats.org/spreadsheetml/2006/main" count="720" uniqueCount="147">
  <si>
    <t>№
п/п</t>
  </si>
  <si>
    <t>Наименование показателей</t>
  </si>
  <si>
    <t>Единица измерения</t>
  </si>
  <si>
    <t>Показатели, утвержденные на базовый год</t>
  </si>
  <si>
    <t>Для генерирующих объектов</t>
  </si>
  <si>
    <t>цена на электрическую энергию</t>
  </si>
  <si>
    <t>в т.ч. топливная составляющая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</si>
  <si>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</si>
  <si>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</si>
  <si>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</si>
  <si>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</si>
  <si>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</si>
  <si>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</si>
  <si>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</si>
  <si>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</si>
  <si>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</si>
  <si>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</si>
  <si>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</si>
  <si>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</si>
  <si>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руб./тыс. МВт*ч</t>
  </si>
  <si>
    <t>Предложения Курской ТЭЦ-4 ОАО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2015 год, руб/МВт*ч (без НДС)</t>
  </si>
  <si>
    <t>Фактические показатели за год,предшествующий базовому периоду</t>
  </si>
  <si>
    <t>Государственное регулирование не вводилось</t>
  </si>
  <si>
    <t>Предложения на расчетный период регулирования
2016 год</t>
  </si>
  <si>
    <t>Предложения Данковской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2017 год, руб/МВт*ч (без НДС)</t>
  </si>
  <si>
    <t>Предложения на расчетный период регулирования
2017 год</t>
  </si>
  <si>
    <t>Предложения на расчетный период регулирования
2020 год</t>
  </si>
  <si>
    <t>Предложения Воронежской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</si>
  <si>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Курской ТЭЦ-1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</si>
  <si>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Тамбовской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</si>
  <si>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Алексинской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</si>
  <si>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Губкинской ТЭЦ (ГТ-2)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2020 год, руб/МВт*ч (без НДС)</t>
  </si>
  <si>
    <t>Предложения на расчетный период регулирования
2022 год</t>
  </si>
  <si>
    <t>Предложения Елецкой ТЭЦ ДПМ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2022 год, руб/МВт*ч (без НДС)</t>
  </si>
  <si>
    <t>Предложения на расчетный период регулирования
2023 год</t>
  </si>
  <si>
    <t>Предложения Елецкой ТЭЦ ПАО "Квадра"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2023 год, руб/МВт*ч (без НДС)</t>
  </si>
  <si>
    <t>руб./тыс. кВт·ч</t>
  </si>
  <si>
    <t>№№</t>
  </si>
  <si>
    <t>Ед. изм.</t>
  </si>
  <si>
    <t>Фактические показатели за год, предшествующий базовому периоду</t>
  </si>
  <si>
    <t>Показатели утвержденные на базовый период</t>
  </si>
  <si>
    <t>Установленная мощность*</t>
  </si>
  <si>
    <t>МВт</t>
  </si>
  <si>
    <t>Не определено</t>
  </si>
  <si>
    <t>Среднегодовое значение положительных разниц объемов распологаемой мощности и объемов потребления мощности на собственные и (или) хозяйственные нужды*</t>
  </si>
  <si>
    <t>Производство электрической энергии</t>
  </si>
  <si>
    <t>млн.кВтч</t>
  </si>
  <si>
    <t>Полезный отпуск электрической энергии</t>
  </si>
  <si>
    <t>Отпуск тепловой энергии с коллекторов</t>
  </si>
  <si>
    <t>тыс.Гкал</t>
  </si>
  <si>
    <t>Отпуск тепловой энергии в сеть</t>
  </si>
  <si>
    <t>Необходимая валовая выручка всего*</t>
  </si>
  <si>
    <t>млн.руб.</t>
  </si>
  <si>
    <t xml:space="preserve"> 7.1.</t>
  </si>
  <si>
    <t>относимая на электрическую энергию*</t>
  </si>
  <si>
    <t xml:space="preserve"> 7.2.</t>
  </si>
  <si>
    <t>относимая на электрическую мощность*</t>
  </si>
  <si>
    <t xml:space="preserve"> 7.3.</t>
  </si>
  <si>
    <t>относимая на тепловую энергию относимую с коллекторов источников*</t>
  </si>
  <si>
    <t>8.1.</t>
  </si>
  <si>
    <t>топливо на э/э</t>
  </si>
  <si>
    <t>УРУТ (удельный расход условного топлива) на э/э</t>
  </si>
  <si>
    <t>г./кВтч</t>
  </si>
  <si>
    <t>8.2.</t>
  </si>
  <si>
    <t>топливо на т/э</t>
  </si>
  <si>
    <t>УРУТ (удельный расход условного топлива) на т/э</t>
  </si>
  <si>
    <t>кг./Гкал</t>
  </si>
  <si>
    <t>Амортизация*</t>
  </si>
  <si>
    <t>Показатели численности персонала и фонда оплаты труда по регулируемым видам деятельности*</t>
  </si>
  <si>
    <t xml:space="preserve"> 10.1</t>
  </si>
  <si>
    <t>Среднесписочная численность персонала*</t>
  </si>
  <si>
    <t>чел.</t>
  </si>
  <si>
    <t xml:space="preserve"> 10.2</t>
  </si>
  <si>
    <t>Среднемесячная заработная плата на одного работника*</t>
  </si>
  <si>
    <t>тыс.руб./чел.</t>
  </si>
  <si>
    <t xml:space="preserve"> 10.3</t>
  </si>
  <si>
    <t>Реквизиты отраслевого тарифного соглашения (дата утверждения, срок действия)*</t>
  </si>
  <si>
    <t>Расходы на производство*</t>
  </si>
  <si>
    <t xml:space="preserve"> 11.1.</t>
  </si>
  <si>
    <t>относимые на электрическую энергию*</t>
  </si>
  <si>
    <t xml:space="preserve"> 11.2.</t>
  </si>
  <si>
    <t>относимые на электрическую мощность*</t>
  </si>
  <si>
    <t xml:space="preserve"> 11.3.</t>
  </si>
  <si>
    <t>относимые на тепловую энергию относимую с коллекторов источников*</t>
  </si>
  <si>
    <t>Объем перекрестного субсидирования всего, в том числе:*</t>
  </si>
  <si>
    <t xml:space="preserve"> 12.1</t>
  </si>
  <si>
    <t xml:space="preserve"> - от производства тепловой энергии*</t>
  </si>
  <si>
    <t xml:space="preserve"> - от производства электрической энергии*</t>
  </si>
  <si>
    <t>13.</t>
  </si>
  <si>
    <t>Необходимые расходы из прибыли - всего*</t>
  </si>
  <si>
    <t>13.1.</t>
  </si>
  <si>
    <t>13.2.</t>
  </si>
  <si>
    <t>13.3.</t>
  </si>
  <si>
    <t>14.</t>
  </si>
  <si>
    <t>Капитальные вложения из прибыли (с учетом налога на прибыль) - всего*</t>
  </si>
  <si>
    <t>14.1.</t>
  </si>
  <si>
    <t>14.2.</t>
  </si>
  <si>
    <t>14.3.</t>
  </si>
  <si>
    <t>15.</t>
  </si>
  <si>
    <t>Чистая прибыль (убыток)*</t>
  </si>
  <si>
    <t>16.</t>
  </si>
  <si>
    <t>Рентабельность продаж (величина прибыли от продажи в каждом рубле выручки)*</t>
  </si>
  <si>
    <t>руб.</t>
  </si>
  <si>
    <t>17.</t>
  </si>
  <si>
    <t>Реквизиты инвестиционной программы (кем утверждена, дата утверждения, номер приказа или решения, электронный адрес размещения)*</t>
  </si>
  <si>
    <t>* в рамках тарифной заявки не определено</t>
  </si>
  <si>
    <t>год</t>
  </si>
  <si>
    <t>Предложение</t>
  </si>
  <si>
    <t>(полное и сокращенное наименование юридического лица)</t>
  </si>
  <si>
    <t>Приложение №1</t>
  </si>
  <si>
    <t>Раздел 1. Информация об организации</t>
  </si>
  <si>
    <t xml:space="preserve">Полное наименование 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</si>
  <si>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</si>
  <si>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</si>
  <si>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</si>
  <si>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</si>
  <si>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</si>
  <si>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 xml:space="preserve">ФИО руководителя </t>
  </si>
  <si>
    <t>Адрес электронной почты</t>
  </si>
  <si>
    <t>Контактный телефон</t>
  </si>
  <si>
    <t>Факс</t>
  </si>
  <si>
    <t xml:space="preserve">       цены (тарифы) на электрическую энергию поставщиков оптового рынка электрической энергии (мощности), применяемых при введении государственного регулирования цен (тарифов) в ценовой зоне (ценовых зонах) оптового рынка электрической энергии (мощности)</t>
  </si>
  <si>
    <t>реквизиты решения по удельному расходу условного топлива на отпуск тепловой и электрической энергии</t>
  </si>
  <si>
    <t xml:space="preserve">о размере цен (тарифов) </t>
  </si>
  <si>
    <t>к стандартам раскрытия информации
субъектами оптового и розничных
рынков электрической энергии</t>
  </si>
  <si>
    <t>АО "РИР" (филиал АО "РИР" в г.Озерске)</t>
  </si>
  <si>
    <t>456796, Челябинская область, г.о. Озерский, п.Новогорный, ул.Ленина, д.1</t>
  </si>
  <si>
    <t>775050001 /741343001</t>
  </si>
  <si>
    <t>7 (495) 357-00-14, доб. 5350 ; 7 (495) 357-00-14, доб. 6000</t>
  </si>
  <si>
    <t>+7(351)30 -92-154</t>
  </si>
  <si>
    <t>(ТГ-4) HB</t>
  </si>
  <si>
    <t>Раздел III. Цены (тарифы) по регулируемым видам деятельности организации</t>
  </si>
  <si>
    <t xml:space="preserve">119017, г.Москва, вн.тер. г.муницпальный округ Якиманка, ул. Большая Ордынка, д.40 стр.1 </t>
  </si>
  <si>
    <t>на 2025 год</t>
  </si>
  <si>
    <t>Акционерное общество «Росатом Инфраструктурные решения» (АО «РИР»)</t>
  </si>
  <si>
    <t>Предложения на расчетный период регулирования
2025 год</t>
  </si>
  <si>
    <t>Показатели, утвержденные на базовый год (2024г.)</t>
  </si>
  <si>
    <t>Фактические показатели за год,предшествующий базовому периоду (2023г.)</t>
  </si>
  <si>
    <t>Предложения АТЭЦ АО "РИР" по регулируемым уровням цен (тарифов) на электрическую энергию, применяемых при введении государственного регулирования цен (тарифов) в ценовой зоне (ценовых зонах) оптового рынка электрической энергии (мощности), на 2025 год, руб/тыс.кВт*ч (без НДС)</t>
  </si>
  <si>
    <t xml:space="preserve">без ДПМ </t>
  </si>
  <si>
    <t>Раздел II. Основные показатели деятельности организации: Аргаяшская ТЭЦ  (ТГ 4) HB АО "РИР"</t>
  </si>
  <si>
    <t>Раздел II. Основные показатели деятельности организации: Аргаяшская ТЭЦ  без ДПМ  АО "РИР"</t>
  </si>
  <si>
    <t>Сухотина Ксения Анатольевна - генеральный директор; Владимиров Егор Борисович -директор филиала АО "РИР" в г.Озерске</t>
  </si>
  <si>
    <t>rir@rosatom.ru, rir-ozersk@rosatom.ru</t>
  </si>
  <si>
    <t>Акционерное общество "Росатом Инфраструктурные решения"</t>
  </si>
  <si>
    <t>Приказ Минэнерго России от 29.08.2024г. № 1162 "Об утверждении нормативов удельного расхода топлива при производстве электрической энергии, а также нормативов удельного расхода топлива при производстве тепловой энергии источниками тепловой энергии в режиме комбинированной выработки электрической и тепловой энергии с установленной мощностью производства электрической энергии 25 мегаватт и более на 2025 год"</t>
  </si>
  <si>
    <t>приказом не определено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</si>
</sst>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ahoma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" fontId="16" fillId="3" borderId="0" applyBorder="0">
      <alignment horizontal="right"/>
    </xf>
  </cellStyleXfs>
  <cellXfs count="9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top" wrapText="1"/>
    </xf>
    <xf numFmtId="0" fontId="1" fillId="0" borderId="0" xfId="0" applyFont="1"/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6" fillId="0" borderId="1" xfId="0" quotePrefix="1" applyFont="1" applyBorder="1" applyAlignment="1">
      <alignment horizontal="left" vertical="center" wrapText="1"/>
    </xf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/>
    <xf numFmtId="164" fontId="1" fillId="0" borderId="1" xfId="0" applyNumberFormat="1" applyFont="1" applyBorder="1"/>
    <xf numFmtId="0" fontId="1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0" xfId="0" applyFont="1" applyFill="1"/>
    <xf numFmtId="49" fontId="13" fillId="0" borderId="1" xfId="0" applyNumberFormat="1" applyFont="1" applyFill="1" applyBorder="1" applyAlignment="1">
      <alignment vertical="top" wrapText="1"/>
    </xf>
    <xf numFmtId="0" fontId="0" fillId="0" borderId="0" xfId="0" applyFill="1"/>
    <xf numFmtId="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</cellXfs>
  <cellStyles count="3">
    <cellStyle name="Обычный" xfId="0" builtinId="0"/>
    <cellStyle name="Обычный_стр.1_5" xfId="1"/>
    <cellStyle name="Формул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ppgho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topLeftCell="A10" workbookViewId="0">
      <selection activeCell="D20" sqref="D20"/>
    </sheetView>
  </sheetViews>
  <sheetFormatPr defaultRowHeight="15" x14ac:dyDescent="0.25"/>
  <cols>
    <col min="1" max="1" width="32" customWidth="1"/>
    <col min="2" max="2" width="111.85546875" customWidth="1"/>
    <col min="4" max="4" width="68.28515625" customWidth="1"/>
  </cols>
  <sheetData>
    <row r="1" spans="1:4" x14ac:dyDescent="0.25">
      <c r="B1" s="36"/>
    </row>
    <row r="2" spans="1:4" ht="20.25" x14ac:dyDescent="0.25">
      <c r="A2" s="69" t="s">
        <v>107</v>
      </c>
      <c r="B2" s="70"/>
    </row>
    <row r="3" spans="1:4" ht="20.25" x14ac:dyDescent="0.25">
      <c r="A3" s="69" t="s">
        <v>123</v>
      </c>
      <c r="B3" s="70"/>
    </row>
    <row r="4" spans="1:4" ht="75.75" customHeight="1" x14ac:dyDescent="0.25">
      <c r="A4" s="74" t="s">
        <v>121</v>
      </c>
      <c r="B4" s="74"/>
      <c r="D4" s="50"/>
    </row>
    <row r="5" spans="1:4" ht="20.25" x14ac:dyDescent="0.25">
      <c r="A5" s="69" t="s">
        <v>133</v>
      </c>
      <c r="B5" s="70"/>
    </row>
    <row r="6" spans="1:4" ht="16.5" customHeight="1" x14ac:dyDescent="0.25">
      <c r="A6" s="71" t="s">
        <v>134</v>
      </c>
      <c r="B6" s="72"/>
    </row>
    <row r="7" spans="1:4" x14ac:dyDescent="0.25">
      <c r="A7" s="73" t="s">
        <v>108</v>
      </c>
      <c r="B7" s="70"/>
    </row>
    <row r="8" spans="1:4" x14ac:dyDescent="0.25">
      <c r="B8" s="37"/>
    </row>
    <row r="9" spans="1:4" x14ac:dyDescent="0.25">
      <c r="B9" s="38"/>
    </row>
    <row r="10" spans="1:4" x14ac:dyDescent="0.25">
      <c r="B10" s="39" t="s">
        <v>109</v>
      </c>
    </row>
    <row r="11" spans="1:4" ht="39" x14ac:dyDescent="0.25">
      <c r="B11" s="48" t="s">
        <v>124</v>
      </c>
    </row>
    <row r="12" spans="1:4" x14ac:dyDescent="0.25">
      <c r="B12" s="39"/>
    </row>
    <row r="13" spans="1:4" x14ac:dyDescent="0.25">
      <c r="B13" s="40"/>
    </row>
    <row r="15" spans="1:4" ht="15.75" x14ac:dyDescent="0.25">
      <c r="A15" s="41" t="s">
        <v>110</v>
      </c>
    </row>
    <row r="16" spans="1:4" ht="15.75" x14ac:dyDescent="0.25">
      <c r="A16" s="42" t="s">
        <v>111</v>
      </c>
      <c r="B16" s="43" t="s">
        <v>144</v>
      </c>
    </row>
    <row r="17" spans="1:2" ht="15.75" x14ac:dyDescent="0.25">
      <c r="A17" s="42" t="s">
        <v>112</v>
      </c>
      <c r="B17" s="42" t="s">
        <v>125</v>
      </c>
    </row>
    <row r="18" spans="1:2" ht="15.75" x14ac:dyDescent="0.25">
      <c r="A18" s="42" t="s">
        <v>113</v>
      </c>
      <c r="B18" s="42" t="s">
        <v>132</v>
      </c>
    </row>
    <row r="19" spans="1:2" ht="15.75" x14ac:dyDescent="0.25">
      <c r="A19" s="42" t="s">
        <v>114</v>
      </c>
      <c r="B19" s="42" t="s">
        <v>126</v>
      </c>
    </row>
    <row r="20" spans="1:2" ht="15.75" x14ac:dyDescent="0.25">
      <c r="A20" s="42" t="s">
        <v>115</v>
      </c>
      <c r="B20" s="44">
        <v>7706757331</v>
      </c>
    </row>
    <row r="21" spans="1:2" ht="15.75" x14ac:dyDescent="0.25">
      <c r="A21" s="42" t="s">
        <v>116</v>
      </c>
      <c r="B21" s="51" t="s">
        <v>127</v>
      </c>
    </row>
    <row r="22" spans="1:2" ht="31.5" x14ac:dyDescent="0.25">
      <c r="A22" s="45" t="s">
        <v>117</v>
      </c>
      <c r="B22" s="46" t="s">
        <v>142</v>
      </c>
    </row>
    <row r="23" spans="1:2" ht="15.75" x14ac:dyDescent="0.25">
      <c r="A23" s="42" t="s">
        <v>118</v>
      </c>
      <c r="B23" s="62" t="s">
        <v>143</v>
      </c>
    </row>
    <row r="24" spans="1:2" ht="15.75" x14ac:dyDescent="0.25">
      <c r="A24" s="42" t="s">
        <v>119</v>
      </c>
      <c r="B24" s="66" t="s">
        <v>128</v>
      </c>
    </row>
    <row r="25" spans="1:2" ht="15.75" x14ac:dyDescent="0.25">
      <c r="A25" s="42" t="s">
        <v>120</v>
      </c>
      <c r="B25" s="66" t="s">
        <v>129</v>
      </c>
    </row>
    <row r="26" spans="1:2" x14ac:dyDescent="0.25">
      <c r="B26" s="67"/>
    </row>
    <row r="27" spans="1:2" x14ac:dyDescent="0.25">
      <c r="B27" s="67"/>
    </row>
  </sheetData>
  <mergeCells count="6">
    <mergeCell ref="A2:B2"/>
    <mergeCell ref="A3:B3"/>
    <mergeCell ref="A5:B5"/>
    <mergeCell ref="A6:B6"/>
    <mergeCell ref="A7:B7"/>
    <mergeCell ref="A4:B4"/>
  </mergeCells>
  <hyperlinks>
    <hyperlink ref="B23" r:id="rId1" display="info@ppgho.ru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zoomScale="90" zoomScaleNormal="90" workbookViewId="0">
      <pane xSplit="3" ySplit="3" topLeftCell="D46" activePane="bottomRight" state="frozen"/>
      <selection pane="topRight" activeCell="D1" sqref="D1"/>
      <selection pane="bottomLeft" activeCell="A4" sqref="A4"/>
      <selection pane="bottomRight" activeCell="F19" sqref="F19:R19"/>
    </sheetView>
  </sheetViews>
  <sheetFormatPr defaultColWidth="9.140625" defaultRowHeight="14.25" x14ac:dyDescent="0.2"/>
  <cols>
    <col min="1" max="1" width="6.42578125" style="20" customWidth="1"/>
    <col min="2" max="2" width="56.28515625" style="20" customWidth="1"/>
    <col min="3" max="4" width="18.42578125" style="20" customWidth="1"/>
    <col min="5" max="5" width="16.28515625" style="20" customWidth="1"/>
    <col min="6" max="6" width="13.140625" style="20" customWidth="1"/>
    <col min="7" max="7" width="11.140625" style="20" customWidth="1"/>
    <col min="8" max="8" width="11.7109375" style="20" customWidth="1"/>
    <col min="9" max="9" width="12" style="20" customWidth="1"/>
    <col min="10" max="10" width="11.5703125" style="20" customWidth="1"/>
    <col min="11" max="11" width="11.7109375" style="20" customWidth="1"/>
    <col min="12" max="12" width="11.28515625" style="20" customWidth="1"/>
    <col min="13" max="13" width="12.28515625" style="20" customWidth="1"/>
    <col min="14" max="15" width="11" style="20" customWidth="1"/>
    <col min="16" max="16" width="11.42578125" style="20" customWidth="1"/>
    <col min="17" max="17" width="12.28515625" style="20" customWidth="1"/>
    <col min="18" max="18" width="11.28515625" style="20" customWidth="1"/>
    <col min="19" max="19" width="10.140625" style="20" customWidth="1"/>
    <col min="20" max="20" width="9.140625" style="20"/>
    <col min="21" max="21" width="10" style="20" bestFit="1" customWidth="1"/>
    <col min="22" max="16384" width="9.140625" style="20"/>
  </cols>
  <sheetData>
    <row r="1" spans="1:20" ht="44.25" customHeight="1" x14ac:dyDescent="0.25">
      <c r="A1" s="75" t="s">
        <v>140</v>
      </c>
      <c r="B1" s="75"/>
      <c r="C1" s="75"/>
      <c r="D1" s="75"/>
      <c r="E1" s="75"/>
      <c r="F1" s="75"/>
      <c r="G1" s="75"/>
    </row>
    <row r="2" spans="1:20" ht="74.25" customHeight="1" x14ac:dyDescent="0.2">
      <c r="A2" s="76" t="s">
        <v>37</v>
      </c>
      <c r="B2" s="76" t="s">
        <v>1</v>
      </c>
      <c r="C2" s="76" t="s">
        <v>38</v>
      </c>
      <c r="D2" s="76" t="s">
        <v>39</v>
      </c>
      <c r="E2" s="76" t="s">
        <v>40</v>
      </c>
      <c r="F2" s="80" t="s">
        <v>135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</row>
    <row r="3" spans="1:20" x14ac:dyDescent="0.2">
      <c r="A3" s="77"/>
      <c r="B3" s="77"/>
      <c r="C3" s="77"/>
      <c r="D3" s="77"/>
      <c r="E3" s="77"/>
      <c r="F3" s="17" t="s">
        <v>106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17" t="s">
        <v>16</v>
      </c>
      <c r="Q3" s="17" t="s">
        <v>17</v>
      </c>
      <c r="R3" s="17" t="s">
        <v>18</v>
      </c>
    </row>
    <row r="4" spans="1:20" ht="15" customHeight="1" x14ac:dyDescent="0.2">
      <c r="A4" s="17">
        <v>1</v>
      </c>
      <c r="B4" s="21" t="s">
        <v>41</v>
      </c>
      <c r="C4" s="17" t="s">
        <v>42</v>
      </c>
      <c r="D4" s="76"/>
      <c r="E4" s="76" t="s">
        <v>43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57" x14ac:dyDescent="0.2">
      <c r="A5" s="17">
        <v>2</v>
      </c>
      <c r="B5" s="21" t="s">
        <v>44</v>
      </c>
      <c r="C5" s="17" t="s">
        <v>42</v>
      </c>
      <c r="D5" s="78"/>
      <c r="E5" s="78"/>
      <c r="F5" s="17"/>
      <c r="G5" s="54"/>
      <c r="H5" s="17"/>
      <c r="I5" s="54"/>
      <c r="J5" s="17"/>
      <c r="K5" s="54"/>
      <c r="L5" s="54"/>
      <c r="M5" s="54"/>
      <c r="N5" s="54"/>
      <c r="O5" s="54"/>
      <c r="P5" s="54"/>
      <c r="Q5" s="54"/>
      <c r="R5" s="54"/>
    </row>
    <row r="6" spans="1:20" x14ac:dyDescent="0.2">
      <c r="A6" s="17">
        <v>3</v>
      </c>
      <c r="B6" s="22" t="s">
        <v>45</v>
      </c>
      <c r="C6" s="17" t="s">
        <v>46</v>
      </c>
      <c r="D6" s="78"/>
      <c r="E6" s="78"/>
      <c r="F6" s="23">
        <f>SUM(G6:R6)</f>
        <v>381.15199999999993</v>
      </c>
      <c r="G6" s="23">
        <v>38.734999999999999</v>
      </c>
      <c r="H6" s="12">
        <v>35.676000000000002</v>
      </c>
      <c r="I6" s="12">
        <v>8.7789999999999999</v>
      </c>
      <c r="J6" s="12">
        <v>29.936</v>
      </c>
      <c r="K6" s="12">
        <v>41.271000000000001</v>
      </c>
      <c r="L6" s="12">
        <v>32.007000000000005</v>
      </c>
      <c r="M6" s="12">
        <v>30.963999999999999</v>
      </c>
      <c r="N6" s="12">
        <v>28.091000000000001</v>
      </c>
      <c r="O6" s="12">
        <v>30.832000000000001</v>
      </c>
      <c r="P6" s="12">
        <v>39.430999999999997</v>
      </c>
      <c r="Q6" s="12">
        <v>29.28</v>
      </c>
      <c r="R6" s="12">
        <v>36.15</v>
      </c>
      <c r="S6" s="24"/>
    </row>
    <row r="7" spans="1:20" x14ac:dyDescent="0.2">
      <c r="A7" s="17">
        <v>4</v>
      </c>
      <c r="B7" s="22" t="s">
        <v>47</v>
      </c>
      <c r="C7" s="17" t="s">
        <v>46</v>
      </c>
      <c r="D7" s="78"/>
      <c r="E7" s="78"/>
      <c r="F7" s="23">
        <f>SUM(G7:R7)</f>
        <v>335.70072906438116</v>
      </c>
      <c r="G7" s="23">
        <v>34.239014817919632</v>
      </c>
      <c r="H7" s="12">
        <v>30.244233951752694</v>
      </c>
      <c r="I7" s="12">
        <v>7.7439999999999998</v>
      </c>
      <c r="J7" s="12">
        <v>26.343086296404834</v>
      </c>
      <c r="K7" s="12">
        <v>36.8147314567072</v>
      </c>
      <c r="L7" s="12">
        <v>28.708823566854708</v>
      </c>
      <c r="M7" s="12">
        <v>26.866807861451601</v>
      </c>
      <c r="N7" s="12">
        <v>24.287031113290524</v>
      </c>
      <c r="O7" s="12">
        <v>27.112000000000002</v>
      </c>
      <c r="P7" s="12">
        <v>35.691000000000003</v>
      </c>
      <c r="Q7" s="12">
        <v>26.14</v>
      </c>
      <c r="R7" s="12">
        <v>31.509999999999994</v>
      </c>
      <c r="S7" s="24"/>
    </row>
    <row r="8" spans="1:20" x14ac:dyDescent="0.2">
      <c r="A8" s="17">
        <v>5</v>
      </c>
      <c r="B8" s="22" t="s">
        <v>48</v>
      </c>
      <c r="C8" s="17" t="s">
        <v>49</v>
      </c>
      <c r="D8" s="78"/>
      <c r="E8" s="78"/>
      <c r="F8" s="23">
        <f>SUM(G8:R8)</f>
        <v>464.84500000000003</v>
      </c>
      <c r="G8" s="23">
        <v>65.31</v>
      </c>
      <c r="H8" s="12">
        <v>60.64</v>
      </c>
      <c r="I8" s="12">
        <v>7.7759999999999998</v>
      </c>
      <c r="J8" s="12">
        <v>34.254999999999995</v>
      </c>
      <c r="K8" s="12">
        <v>24.277000000000001</v>
      </c>
      <c r="L8" s="12">
        <v>18.283000000000001</v>
      </c>
      <c r="M8" s="12">
        <v>23.617000000000001</v>
      </c>
      <c r="N8" s="12">
        <v>24.5</v>
      </c>
      <c r="O8" s="12">
        <v>54.996000000000002</v>
      </c>
      <c r="P8" s="12">
        <v>60.347000000000001</v>
      </c>
      <c r="Q8" s="12">
        <v>27.36</v>
      </c>
      <c r="R8" s="12">
        <v>63.484000000000009</v>
      </c>
      <c r="S8" s="24"/>
    </row>
    <row r="9" spans="1:20" x14ac:dyDescent="0.2">
      <c r="A9" s="17">
        <v>6</v>
      </c>
      <c r="B9" s="22" t="s">
        <v>50</v>
      </c>
      <c r="C9" s="17" t="s">
        <v>49</v>
      </c>
      <c r="D9" s="78"/>
      <c r="E9" s="78"/>
      <c r="F9" s="23">
        <f>SUM(G9:R9)</f>
        <v>464.49124648401681</v>
      </c>
      <c r="G9" s="23">
        <v>65.257255814939484</v>
      </c>
      <c r="H9" s="12">
        <v>60.594900366296628</v>
      </c>
      <c r="I9" s="12">
        <v>7.7346880435436338</v>
      </c>
      <c r="J9" s="12">
        <v>34.239999999999995</v>
      </c>
      <c r="K9" s="12">
        <v>24.253918734931307</v>
      </c>
      <c r="L9" s="12">
        <v>18.263072711917012</v>
      </c>
      <c r="M9" s="12">
        <v>23.606999999999999</v>
      </c>
      <c r="N9" s="12">
        <v>24.49</v>
      </c>
      <c r="O9" s="12">
        <v>54.975999999999999</v>
      </c>
      <c r="P9" s="12">
        <v>60.307000000000002</v>
      </c>
      <c r="Q9" s="12">
        <v>27.323410812388708</v>
      </c>
      <c r="R9" s="12">
        <v>63.44400000000001</v>
      </c>
      <c r="S9" s="24"/>
    </row>
    <row r="10" spans="1:20" ht="15" x14ac:dyDescent="0.2">
      <c r="A10" s="17">
        <v>7</v>
      </c>
      <c r="B10" s="25" t="s">
        <v>51</v>
      </c>
      <c r="C10" s="17" t="s">
        <v>52</v>
      </c>
      <c r="D10" s="78"/>
      <c r="E10" s="78"/>
      <c r="F10" s="23"/>
      <c r="G10" s="23"/>
      <c r="H10" s="26"/>
      <c r="I10" s="26"/>
      <c r="J10" s="27"/>
      <c r="K10" s="26"/>
      <c r="L10" s="26"/>
      <c r="M10" s="26"/>
      <c r="N10" s="26"/>
      <c r="O10" s="26"/>
      <c r="P10" s="26"/>
      <c r="Q10" s="26"/>
      <c r="R10" s="26"/>
    </row>
    <row r="11" spans="1:20" ht="15" x14ac:dyDescent="0.2">
      <c r="A11" s="17" t="s">
        <v>53</v>
      </c>
      <c r="B11" s="25" t="s">
        <v>54</v>
      </c>
      <c r="C11" s="17" t="s">
        <v>52</v>
      </c>
      <c r="D11" s="78"/>
      <c r="E11" s="78"/>
      <c r="F11" s="23"/>
      <c r="G11" s="2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20" ht="15" x14ac:dyDescent="0.2">
      <c r="A12" s="17" t="s">
        <v>55</v>
      </c>
      <c r="B12" s="25" t="s">
        <v>56</v>
      </c>
      <c r="C12" s="17" t="s">
        <v>52</v>
      </c>
      <c r="D12" s="78"/>
      <c r="E12" s="78"/>
      <c r="F12" s="23"/>
      <c r="G12" s="23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20" ht="30" x14ac:dyDescent="0.2">
      <c r="A13" s="17" t="s">
        <v>57</v>
      </c>
      <c r="B13" s="28" t="s">
        <v>58</v>
      </c>
      <c r="C13" s="17" t="s">
        <v>52</v>
      </c>
      <c r="D13" s="78"/>
      <c r="E13" s="78"/>
      <c r="F13" s="23"/>
      <c r="G13" s="23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0" x14ac:dyDescent="0.2">
      <c r="A14" s="17"/>
      <c r="B14" s="22"/>
      <c r="C14" s="17"/>
      <c r="D14" s="78"/>
      <c r="E14" s="78"/>
      <c r="F14" s="23"/>
      <c r="G14" s="23"/>
      <c r="H14" s="27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20" x14ac:dyDescent="0.2">
      <c r="A15" s="17" t="s">
        <v>59</v>
      </c>
      <c r="B15" s="22" t="s">
        <v>60</v>
      </c>
      <c r="C15" s="17" t="s">
        <v>52</v>
      </c>
      <c r="D15" s="78"/>
      <c r="E15" s="78"/>
      <c r="F15" s="23">
        <f>SUM(G15:R15)</f>
        <v>720.49999395906366</v>
      </c>
      <c r="G15" s="23">
        <v>61.019388287977144</v>
      </c>
      <c r="H15" s="23">
        <v>58.59195487796643</v>
      </c>
      <c r="I15" s="23">
        <v>13.067776456640704</v>
      </c>
      <c r="J15" s="23">
        <v>46.874979206787692</v>
      </c>
      <c r="K15" s="23">
        <v>103.5847372288377</v>
      </c>
      <c r="L15" s="23">
        <v>64.650444907614329</v>
      </c>
      <c r="M15" s="23">
        <v>67.183836806554027</v>
      </c>
      <c r="N15" s="23">
        <v>59.954620429072811</v>
      </c>
      <c r="O15" s="23">
        <v>57.123334226598146</v>
      </c>
      <c r="P15" s="23">
        <v>70.099466937479932</v>
      </c>
      <c r="Q15" s="23">
        <v>54.700485293312681</v>
      </c>
      <c r="R15" s="23">
        <v>63.648969300221999</v>
      </c>
      <c r="S15" s="24"/>
      <c r="T15" s="24"/>
    </row>
    <row r="16" spans="1:20" x14ac:dyDescent="0.2">
      <c r="A16" s="17"/>
      <c r="B16" s="22" t="s">
        <v>61</v>
      </c>
      <c r="C16" s="17" t="s">
        <v>62</v>
      </c>
      <c r="D16" s="78"/>
      <c r="E16" s="78"/>
      <c r="F16" s="23">
        <v>414.81843422092925</v>
      </c>
      <c r="G16" s="23">
        <v>344.30561158979947</v>
      </c>
      <c r="H16" s="12">
        <v>362.73767716556785</v>
      </c>
      <c r="I16" s="12">
        <v>324.93705022852396</v>
      </c>
      <c r="J16" s="12">
        <v>366.75208879938856</v>
      </c>
      <c r="K16" s="12">
        <v>582.15716910355854</v>
      </c>
      <c r="L16" s="12">
        <v>466.47997296537415</v>
      </c>
      <c r="M16" s="12">
        <v>477.18498599717719</v>
      </c>
      <c r="N16" s="12">
        <v>471.91091225556357</v>
      </c>
      <c r="O16" s="12">
        <v>402.35261309404234</v>
      </c>
      <c r="P16" s="12">
        <v>374.56784270719237</v>
      </c>
      <c r="Q16" s="12">
        <v>369.76279538883045</v>
      </c>
      <c r="R16" s="12">
        <v>357.45931165668446</v>
      </c>
      <c r="S16" s="24"/>
    </row>
    <row r="17" spans="1:19" x14ac:dyDescent="0.2">
      <c r="A17" s="17" t="s">
        <v>63</v>
      </c>
      <c r="B17" s="22" t="s">
        <v>64</v>
      </c>
      <c r="C17" s="17" t="s">
        <v>52</v>
      </c>
      <c r="D17" s="78"/>
      <c r="E17" s="78"/>
      <c r="F17" s="23">
        <f>SUM(G17:R17)</f>
        <v>434.21944188077413</v>
      </c>
      <c r="G17" s="23">
        <v>58.043993179001788</v>
      </c>
      <c r="H17" s="23">
        <v>55.738645316458381</v>
      </c>
      <c r="I17" s="23">
        <v>6.9755486416383334</v>
      </c>
      <c r="J17" s="23">
        <v>28.777441628366802</v>
      </c>
      <c r="K17" s="23">
        <v>29.765847066047645</v>
      </c>
      <c r="L17" s="23">
        <v>16.196375502106523</v>
      </c>
      <c r="M17" s="23">
        <v>22.674381743464519</v>
      </c>
      <c r="N17" s="23">
        <v>22.969869227657494</v>
      </c>
      <c r="O17" s="23">
        <v>50.471074814177058</v>
      </c>
      <c r="P17" s="23">
        <v>54.65362591179948</v>
      </c>
      <c r="Q17" s="23">
        <v>26.699524928084006</v>
      </c>
      <c r="R17" s="23">
        <v>61.253113921972052</v>
      </c>
      <c r="S17" s="24"/>
    </row>
    <row r="18" spans="1:19" ht="15" customHeight="1" x14ac:dyDescent="0.2">
      <c r="A18" s="17"/>
      <c r="B18" s="22" t="s">
        <v>65</v>
      </c>
      <c r="C18" s="17" t="s">
        <v>66</v>
      </c>
      <c r="D18" s="78"/>
      <c r="E18" s="78"/>
      <c r="F18" s="55">
        <v>179.74175713571597</v>
      </c>
      <c r="G18" s="23">
        <v>172.97057435371354</v>
      </c>
      <c r="H18" s="12">
        <v>173.53807477843432</v>
      </c>
      <c r="I18" s="12">
        <v>173.5175584169067</v>
      </c>
      <c r="J18" s="12">
        <v>175.40549696268383</v>
      </c>
      <c r="K18" s="12">
        <v>255.99896964399355</v>
      </c>
      <c r="L18" s="12">
        <v>184.96321574143198</v>
      </c>
      <c r="M18" s="12">
        <v>185.30462710681596</v>
      </c>
      <c r="N18" s="12">
        <v>180.95391252216319</v>
      </c>
      <c r="O18" s="12">
        <v>177.12790643946678</v>
      </c>
      <c r="P18" s="12">
        <v>174.79895587714188</v>
      </c>
      <c r="Q18" s="12">
        <v>173.95207062889739</v>
      </c>
      <c r="R18" s="12">
        <v>171.99113032493318</v>
      </c>
      <c r="S18" s="24"/>
    </row>
    <row r="19" spans="1:19" ht="44.25" customHeight="1" x14ac:dyDescent="0.2">
      <c r="A19" s="17"/>
      <c r="B19" s="49" t="s">
        <v>122</v>
      </c>
      <c r="C19" s="17"/>
      <c r="D19" s="78"/>
      <c r="E19" s="78"/>
      <c r="F19" s="83" t="s">
        <v>145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  <c r="S19" s="24"/>
    </row>
    <row r="20" spans="1:19" x14ac:dyDescent="0.2">
      <c r="A20" s="17">
        <v>9</v>
      </c>
      <c r="B20" s="22" t="s">
        <v>67</v>
      </c>
      <c r="C20" s="17" t="s">
        <v>52</v>
      </c>
      <c r="D20" s="78"/>
      <c r="E20" s="78"/>
      <c r="F20" s="23"/>
      <c r="G20" s="2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9" ht="45" x14ac:dyDescent="0.2">
      <c r="A21" s="17">
        <v>10</v>
      </c>
      <c r="B21" s="25" t="s">
        <v>68</v>
      </c>
      <c r="C21" s="17"/>
      <c r="D21" s="78"/>
      <c r="E21" s="78"/>
      <c r="F21" s="30"/>
      <c r="G21" s="30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9" x14ac:dyDescent="0.2">
      <c r="A22" s="31" t="s">
        <v>69</v>
      </c>
      <c r="B22" s="21" t="s">
        <v>70</v>
      </c>
      <c r="C22" s="17" t="s">
        <v>71</v>
      </c>
      <c r="D22" s="78"/>
      <c r="E22" s="78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spans="1:19" ht="28.5" x14ac:dyDescent="0.2">
      <c r="A23" s="31" t="s">
        <v>72</v>
      </c>
      <c r="B23" s="21" t="s">
        <v>73</v>
      </c>
      <c r="C23" s="17" t="s">
        <v>74</v>
      </c>
      <c r="D23" s="78"/>
      <c r="E23" s="78"/>
      <c r="F23" s="30"/>
      <c r="G23" s="30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</row>
    <row r="24" spans="1:19" ht="36.75" customHeight="1" x14ac:dyDescent="0.2">
      <c r="A24" s="31" t="s">
        <v>75</v>
      </c>
      <c r="B24" s="21" t="s">
        <v>76</v>
      </c>
      <c r="C24" s="17"/>
      <c r="D24" s="78"/>
      <c r="E24" s="78"/>
      <c r="F24" s="30"/>
      <c r="G24" s="3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9" x14ac:dyDescent="0.2">
      <c r="A25" s="31"/>
      <c r="B25" s="22"/>
      <c r="C25" s="17"/>
      <c r="D25" s="78"/>
      <c r="E25" s="78"/>
      <c r="F25" s="30"/>
      <c r="G25" s="3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9" ht="15" x14ac:dyDescent="0.2">
      <c r="A26" s="17">
        <v>11</v>
      </c>
      <c r="B26" s="25" t="s">
        <v>77</v>
      </c>
      <c r="C26" s="32" t="s">
        <v>52</v>
      </c>
      <c r="D26" s="78"/>
      <c r="E26" s="78"/>
      <c r="F26" s="30"/>
      <c r="G26" s="3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9" x14ac:dyDescent="0.2">
      <c r="A27" s="17" t="s">
        <v>78</v>
      </c>
      <c r="B27" s="21" t="s">
        <v>79</v>
      </c>
      <c r="C27" s="17" t="s">
        <v>52</v>
      </c>
      <c r="D27" s="78"/>
      <c r="E27" s="78"/>
      <c r="F27" s="30"/>
      <c r="G27" s="3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9" x14ac:dyDescent="0.2">
      <c r="A28" s="17" t="s">
        <v>80</v>
      </c>
      <c r="B28" s="21" t="s">
        <v>81</v>
      </c>
      <c r="C28" s="17" t="s">
        <v>52</v>
      </c>
      <c r="D28" s="78"/>
      <c r="E28" s="78"/>
      <c r="F28" s="23"/>
      <c r="G28" s="2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9" ht="28.5" x14ac:dyDescent="0.2">
      <c r="A29" s="17" t="s">
        <v>82</v>
      </c>
      <c r="B29" s="21" t="s">
        <v>83</v>
      </c>
      <c r="C29" s="17" t="s">
        <v>52</v>
      </c>
      <c r="D29" s="78"/>
      <c r="E29" s="78"/>
      <c r="F29" s="30"/>
      <c r="G29" s="30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9" x14ac:dyDescent="0.2">
      <c r="A30" s="17"/>
      <c r="B30" s="22"/>
      <c r="C30" s="17"/>
      <c r="D30" s="78"/>
      <c r="E30" s="78"/>
      <c r="F30" s="30"/>
      <c r="G30" s="3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9" ht="28.5" x14ac:dyDescent="0.2">
      <c r="A31" s="17">
        <v>12</v>
      </c>
      <c r="B31" s="21" t="s">
        <v>84</v>
      </c>
      <c r="C31" s="17" t="s">
        <v>52</v>
      </c>
      <c r="D31" s="78"/>
      <c r="E31" s="78"/>
      <c r="F31" s="30"/>
      <c r="G31" s="30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9" x14ac:dyDescent="0.2">
      <c r="A32" s="17" t="s">
        <v>85</v>
      </c>
      <c r="B32" s="21" t="s">
        <v>86</v>
      </c>
      <c r="C32" s="17" t="s">
        <v>52</v>
      </c>
      <c r="D32" s="78"/>
      <c r="E32" s="78"/>
      <c r="F32" s="30"/>
      <c r="G32" s="3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x14ac:dyDescent="0.2">
      <c r="A33" s="17"/>
      <c r="B33" s="21" t="s">
        <v>87</v>
      </c>
      <c r="C33" s="17" t="s">
        <v>52</v>
      </c>
      <c r="D33" s="78"/>
      <c r="E33" s="78"/>
      <c r="F33" s="30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">
      <c r="A34" s="17"/>
      <c r="B34" s="22"/>
      <c r="C34" s="17"/>
      <c r="D34" s="78"/>
      <c r="E34" s="78"/>
      <c r="F34" s="17"/>
      <c r="G34" s="17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x14ac:dyDescent="0.2">
      <c r="A35" s="17" t="s">
        <v>88</v>
      </c>
      <c r="B35" s="21" t="s">
        <v>89</v>
      </c>
      <c r="C35" s="17" t="s">
        <v>52</v>
      </c>
      <c r="D35" s="78"/>
      <c r="E35" s="78"/>
      <c r="F35" s="30"/>
      <c r="G35" s="3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x14ac:dyDescent="0.2">
      <c r="A36" s="17" t="s">
        <v>90</v>
      </c>
      <c r="B36" s="21" t="s">
        <v>79</v>
      </c>
      <c r="C36" s="17" t="s">
        <v>52</v>
      </c>
      <c r="D36" s="78"/>
      <c r="E36" s="78"/>
      <c r="F36" s="17"/>
      <c r="G36" s="17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x14ac:dyDescent="0.2">
      <c r="A37" s="17" t="s">
        <v>91</v>
      </c>
      <c r="B37" s="21" t="s">
        <v>81</v>
      </c>
      <c r="C37" s="17" t="s">
        <v>52</v>
      </c>
      <c r="D37" s="78"/>
      <c r="E37" s="78"/>
      <c r="F37" s="30"/>
      <c r="G37" s="3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ht="28.5" x14ac:dyDescent="0.2">
      <c r="A38" s="17" t="s">
        <v>92</v>
      </c>
      <c r="B38" s="21" t="s">
        <v>83</v>
      </c>
      <c r="C38" s="17" t="s">
        <v>52</v>
      </c>
      <c r="D38" s="78"/>
      <c r="E38" s="78"/>
      <c r="F38" s="17"/>
      <c r="G38" s="17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x14ac:dyDescent="0.2">
      <c r="A39" s="17"/>
      <c r="B39" s="22"/>
      <c r="C39" s="17"/>
      <c r="D39" s="78"/>
      <c r="E39" s="78"/>
      <c r="F39" s="17"/>
      <c r="G39" s="17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ht="28.5" x14ac:dyDescent="0.2">
      <c r="A40" s="17" t="s">
        <v>93</v>
      </c>
      <c r="B40" s="21" t="s">
        <v>94</v>
      </c>
      <c r="C40" s="17" t="s">
        <v>52</v>
      </c>
      <c r="D40" s="78"/>
      <c r="E40" s="78"/>
      <c r="F40" s="17"/>
      <c r="G40" s="17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x14ac:dyDescent="0.2">
      <c r="A41" s="17" t="s">
        <v>95</v>
      </c>
      <c r="B41" s="21" t="s">
        <v>79</v>
      </c>
      <c r="C41" s="17" t="s">
        <v>52</v>
      </c>
      <c r="D41" s="78"/>
      <c r="E41" s="78"/>
      <c r="F41" s="17"/>
      <c r="G41" s="17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 x14ac:dyDescent="0.2">
      <c r="A42" s="17" t="s">
        <v>96</v>
      </c>
      <c r="B42" s="21" t="s">
        <v>81</v>
      </c>
      <c r="C42" s="17" t="s">
        <v>52</v>
      </c>
      <c r="D42" s="78"/>
      <c r="E42" s="78"/>
      <c r="F42" s="17"/>
      <c r="G42" s="17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 ht="28.5" x14ac:dyDescent="0.2">
      <c r="A43" s="17" t="s">
        <v>97</v>
      </c>
      <c r="B43" s="21" t="s">
        <v>83</v>
      </c>
      <c r="C43" s="17" t="s">
        <v>52</v>
      </c>
      <c r="D43" s="78"/>
      <c r="E43" s="78"/>
      <c r="F43" s="17"/>
      <c r="G43" s="17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x14ac:dyDescent="0.2">
      <c r="A44" s="17"/>
      <c r="B44" s="22"/>
      <c r="C44" s="17"/>
      <c r="D44" s="78"/>
      <c r="E44" s="78"/>
      <c r="F44" s="17"/>
      <c r="G44" s="17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x14ac:dyDescent="0.2">
      <c r="A45" s="17" t="s">
        <v>98</v>
      </c>
      <c r="B45" s="21" t="s">
        <v>99</v>
      </c>
      <c r="C45" s="17" t="s">
        <v>52</v>
      </c>
      <c r="D45" s="78"/>
      <c r="E45" s="78"/>
      <c r="F45" s="17"/>
      <c r="G45" s="17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2">
      <c r="A46" s="17"/>
      <c r="B46" s="22"/>
      <c r="C46" s="17"/>
      <c r="D46" s="78"/>
      <c r="E46" s="78"/>
      <c r="F46" s="17"/>
      <c r="G46" s="17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ht="28.5" x14ac:dyDescent="0.2">
      <c r="A47" s="17" t="s">
        <v>100</v>
      </c>
      <c r="B47" s="22" t="s">
        <v>101</v>
      </c>
      <c r="C47" s="17" t="s">
        <v>102</v>
      </c>
      <c r="D47" s="78"/>
      <c r="E47" s="78"/>
      <c r="F47" s="33"/>
      <c r="G47" s="33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2">
      <c r="A48" s="17"/>
      <c r="B48" s="22"/>
      <c r="C48" s="17"/>
      <c r="D48" s="78"/>
      <c r="E48" s="78"/>
      <c r="F48" s="17"/>
      <c r="G48" s="17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9" ht="142.5" customHeight="1" x14ac:dyDescent="0.2">
      <c r="A49" s="17" t="s">
        <v>103</v>
      </c>
      <c r="B49" s="21" t="s">
        <v>104</v>
      </c>
      <c r="C49" s="17" t="s">
        <v>52</v>
      </c>
      <c r="D49" s="77"/>
      <c r="E49" s="77"/>
      <c r="F49" s="17"/>
      <c r="G49" s="17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9" x14ac:dyDescent="0.2">
      <c r="A50" s="34"/>
      <c r="B50" s="34"/>
      <c r="C50" s="34"/>
      <c r="D50" s="34"/>
      <c r="E50" s="34"/>
      <c r="F50" s="34"/>
      <c r="G50" s="34"/>
    </row>
    <row r="51" spans="1:19" ht="14.25" customHeight="1" x14ac:dyDescent="0.2">
      <c r="A51" s="79" t="s">
        <v>105</v>
      </c>
      <c r="B51" s="79"/>
      <c r="C51" s="34"/>
      <c r="D51" s="34"/>
      <c r="E51" s="34"/>
      <c r="F51" s="34"/>
      <c r="G51" s="34"/>
    </row>
    <row r="52" spans="1:19" x14ac:dyDescent="0.2">
      <c r="A52" s="34"/>
      <c r="B52" s="34"/>
      <c r="C52" s="34"/>
      <c r="D52" s="34"/>
      <c r="E52" s="34"/>
      <c r="F52" s="34"/>
      <c r="G52" s="34"/>
    </row>
    <row r="53" spans="1:19" x14ac:dyDescent="0.2">
      <c r="A53" s="34"/>
      <c r="B53" s="34"/>
      <c r="C53" s="34"/>
      <c r="D53" s="34"/>
      <c r="E53" s="34"/>
      <c r="F53" s="34"/>
      <c r="G53" s="34"/>
    </row>
    <row r="54" spans="1:19" x14ac:dyDescent="0.2">
      <c r="A54" s="34"/>
      <c r="B54" s="34"/>
      <c r="C54" s="34"/>
      <c r="D54" s="34"/>
      <c r="E54" s="34"/>
      <c r="F54" s="34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</row>
    <row r="56" spans="1:19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</row>
    <row r="57" spans="1:19" x14ac:dyDescent="0.2">
      <c r="A57" s="34"/>
      <c r="B57" s="34"/>
      <c r="C57" s="34"/>
      <c r="D57" s="34"/>
      <c r="E57" s="34"/>
      <c r="F57" s="34"/>
      <c r="G57" s="34"/>
    </row>
    <row r="58" spans="1:19" x14ac:dyDescent="0.2">
      <c r="A58" s="34"/>
      <c r="B58" s="34"/>
      <c r="C58" s="34"/>
      <c r="D58" s="34"/>
      <c r="E58" s="34"/>
      <c r="F58" s="34"/>
      <c r="G58" s="34"/>
    </row>
    <row r="59" spans="1:19" x14ac:dyDescent="0.2">
      <c r="A59" s="34"/>
      <c r="B59" s="34"/>
      <c r="C59" s="34"/>
      <c r="D59" s="34"/>
      <c r="E59" s="34"/>
      <c r="F59" s="34"/>
      <c r="G59" s="34"/>
    </row>
    <row r="60" spans="1:19" x14ac:dyDescent="0.2">
      <c r="A60" s="34"/>
      <c r="B60" s="34"/>
      <c r="C60" s="34"/>
      <c r="D60" s="34"/>
      <c r="E60" s="34"/>
      <c r="F60" s="34"/>
      <c r="G60" s="34"/>
    </row>
    <row r="61" spans="1:19" x14ac:dyDescent="0.2">
      <c r="A61" s="34"/>
      <c r="B61" s="34"/>
      <c r="C61" s="34"/>
      <c r="D61" s="34"/>
      <c r="E61" s="34"/>
      <c r="F61" s="34"/>
      <c r="G61" s="34"/>
    </row>
    <row r="62" spans="1:19" x14ac:dyDescent="0.2">
      <c r="A62" s="34"/>
      <c r="B62" s="34"/>
      <c r="C62" s="34"/>
      <c r="D62" s="34"/>
      <c r="E62" s="34"/>
      <c r="F62" s="34"/>
      <c r="G62" s="34"/>
    </row>
    <row r="63" spans="1:19" x14ac:dyDescent="0.2">
      <c r="A63" s="34"/>
      <c r="B63" s="34"/>
      <c r="C63" s="34"/>
      <c r="D63" s="34"/>
      <c r="E63" s="34"/>
      <c r="F63" s="34"/>
      <c r="G63" s="34"/>
    </row>
    <row r="64" spans="1:19" x14ac:dyDescent="0.2">
      <c r="A64" s="34"/>
      <c r="B64" s="34"/>
      <c r="C64" s="34"/>
      <c r="D64" s="34"/>
      <c r="E64" s="34"/>
      <c r="F64" s="34"/>
      <c r="G64" s="34"/>
    </row>
    <row r="65" spans="1:7" x14ac:dyDescent="0.2">
      <c r="A65" s="34"/>
      <c r="B65" s="34"/>
      <c r="C65" s="34"/>
      <c r="D65" s="34"/>
      <c r="E65" s="34"/>
      <c r="F65" s="34"/>
      <c r="G65" s="34"/>
    </row>
    <row r="66" spans="1:7" x14ac:dyDescent="0.2">
      <c r="A66" s="34"/>
      <c r="B66" s="34"/>
      <c r="C66" s="34"/>
      <c r="D66" s="34"/>
      <c r="E66" s="34"/>
      <c r="F66" s="34"/>
      <c r="G66" s="34"/>
    </row>
    <row r="67" spans="1:7" x14ac:dyDescent="0.2">
      <c r="A67" s="34"/>
      <c r="B67" s="34"/>
      <c r="C67" s="34"/>
      <c r="D67" s="34"/>
      <c r="E67" s="34"/>
      <c r="F67" s="34"/>
      <c r="G67" s="34"/>
    </row>
    <row r="68" spans="1:7" x14ac:dyDescent="0.2">
      <c r="A68" s="34"/>
      <c r="B68" s="34"/>
      <c r="C68" s="34"/>
      <c r="D68" s="34"/>
      <c r="E68" s="34"/>
      <c r="F68" s="34"/>
      <c r="G68" s="34"/>
    </row>
    <row r="69" spans="1:7" x14ac:dyDescent="0.2">
      <c r="A69" s="34"/>
      <c r="B69" s="34"/>
      <c r="C69" s="34"/>
      <c r="D69" s="34"/>
      <c r="E69" s="34"/>
      <c r="F69" s="34"/>
      <c r="G69" s="34"/>
    </row>
    <row r="70" spans="1:7" x14ac:dyDescent="0.2">
      <c r="A70" s="34"/>
      <c r="B70" s="34"/>
      <c r="C70" s="34"/>
      <c r="D70" s="34"/>
      <c r="E70" s="34"/>
      <c r="F70" s="34"/>
      <c r="G70" s="34"/>
    </row>
    <row r="71" spans="1:7" x14ac:dyDescent="0.2">
      <c r="A71" s="34"/>
      <c r="B71" s="34"/>
      <c r="C71" s="34"/>
      <c r="D71" s="34"/>
      <c r="E71" s="34"/>
      <c r="F71" s="34"/>
      <c r="G71" s="34"/>
    </row>
    <row r="72" spans="1:7" x14ac:dyDescent="0.2">
      <c r="A72" s="34"/>
      <c r="B72" s="34"/>
      <c r="C72" s="34"/>
      <c r="D72" s="34"/>
      <c r="E72" s="34"/>
      <c r="F72" s="34"/>
      <c r="G72" s="34"/>
    </row>
    <row r="73" spans="1:7" x14ac:dyDescent="0.2">
      <c r="A73" s="34"/>
      <c r="B73" s="34"/>
      <c r="C73" s="34"/>
      <c r="D73" s="34"/>
      <c r="E73" s="34"/>
      <c r="F73" s="34"/>
      <c r="G73" s="34"/>
    </row>
    <row r="74" spans="1:7" x14ac:dyDescent="0.2">
      <c r="A74" s="34"/>
      <c r="B74" s="34"/>
      <c r="C74" s="34"/>
      <c r="D74" s="34"/>
      <c r="E74" s="34"/>
      <c r="F74" s="34"/>
      <c r="G74" s="34"/>
    </row>
    <row r="75" spans="1:7" x14ac:dyDescent="0.2">
      <c r="A75" s="34"/>
      <c r="B75" s="34"/>
      <c r="C75" s="34"/>
      <c r="D75" s="34"/>
      <c r="E75" s="34"/>
      <c r="F75" s="34"/>
      <c r="G75" s="34"/>
    </row>
    <row r="76" spans="1:7" x14ac:dyDescent="0.2">
      <c r="A76" s="34"/>
      <c r="B76" s="34"/>
      <c r="C76" s="34"/>
      <c r="D76" s="34"/>
      <c r="E76" s="34"/>
      <c r="F76" s="34"/>
      <c r="G76" s="34"/>
    </row>
    <row r="77" spans="1:7" x14ac:dyDescent="0.2">
      <c r="A77" s="34"/>
      <c r="B77" s="34"/>
      <c r="C77" s="34"/>
      <c r="D77" s="34"/>
      <c r="E77" s="34"/>
      <c r="F77" s="34"/>
      <c r="G77" s="34"/>
    </row>
    <row r="78" spans="1:7" x14ac:dyDescent="0.2">
      <c r="A78" s="34"/>
      <c r="B78" s="34"/>
      <c r="C78" s="34"/>
      <c r="D78" s="34"/>
      <c r="E78" s="34"/>
      <c r="F78" s="34"/>
      <c r="G78" s="34"/>
    </row>
    <row r="79" spans="1:7" x14ac:dyDescent="0.2">
      <c r="A79" s="34"/>
      <c r="B79" s="34"/>
      <c r="C79" s="34"/>
      <c r="D79" s="34"/>
      <c r="E79" s="34"/>
      <c r="F79" s="34"/>
      <c r="G79" s="34"/>
    </row>
    <row r="80" spans="1:7" x14ac:dyDescent="0.2">
      <c r="A80" s="34"/>
      <c r="B80" s="34"/>
      <c r="C80" s="34"/>
      <c r="D80" s="34"/>
      <c r="E80" s="34"/>
      <c r="F80" s="34"/>
      <c r="G80" s="34"/>
    </row>
    <row r="81" spans="1:7" x14ac:dyDescent="0.2">
      <c r="A81" s="34"/>
      <c r="B81" s="34"/>
      <c r="C81" s="34"/>
      <c r="D81" s="34"/>
      <c r="E81" s="34"/>
      <c r="F81" s="34"/>
      <c r="G81" s="34"/>
    </row>
    <row r="82" spans="1:7" x14ac:dyDescent="0.2">
      <c r="A82" s="34"/>
      <c r="B82" s="34"/>
      <c r="C82" s="34"/>
      <c r="D82" s="34"/>
      <c r="E82" s="34"/>
      <c r="F82" s="34"/>
      <c r="G82" s="34"/>
    </row>
    <row r="83" spans="1:7" x14ac:dyDescent="0.2">
      <c r="A83" s="34"/>
      <c r="B83" s="34"/>
      <c r="C83" s="34"/>
      <c r="D83" s="34"/>
      <c r="E83" s="34"/>
      <c r="F83" s="34"/>
      <c r="G83" s="34"/>
    </row>
    <row r="84" spans="1:7" x14ac:dyDescent="0.2">
      <c r="A84" s="34"/>
      <c r="B84" s="34"/>
      <c r="C84" s="34"/>
      <c r="D84" s="34"/>
      <c r="E84" s="34"/>
      <c r="F84" s="34"/>
      <c r="G84" s="34"/>
    </row>
    <row r="85" spans="1:7" x14ac:dyDescent="0.2">
      <c r="A85" s="34"/>
      <c r="B85" s="34"/>
      <c r="C85" s="34"/>
      <c r="D85" s="34"/>
      <c r="E85" s="34"/>
      <c r="F85" s="34"/>
      <c r="G85" s="34"/>
    </row>
    <row r="86" spans="1:7" x14ac:dyDescent="0.2">
      <c r="A86" s="34"/>
      <c r="B86" s="34"/>
      <c r="C86" s="34"/>
      <c r="D86" s="34"/>
      <c r="E86" s="34"/>
      <c r="F86" s="34"/>
      <c r="G86" s="34"/>
    </row>
    <row r="87" spans="1:7" x14ac:dyDescent="0.2">
      <c r="A87" s="34"/>
      <c r="B87" s="34"/>
      <c r="C87" s="34"/>
      <c r="D87" s="34"/>
      <c r="E87" s="34"/>
      <c r="F87" s="34"/>
      <c r="G87" s="34"/>
    </row>
    <row r="88" spans="1:7" x14ac:dyDescent="0.2">
      <c r="A88" s="34"/>
      <c r="B88" s="34"/>
      <c r="C88" s="34"/>
      <c r="D88" s="34"/>
      <c r="E88" s="34"/>
      <c r="F88" s="34"/>
      <c r="G88" s="34"/>
    </row>
    <row r="89" spans="1:7" x14ac:dyDescent="0.2">
      <c r="A89" s="34"/>
      <c r="B89" s="34"/>
      <c r="C89" s="34"/>
      <c r="D89" s="34"/>
      <c r="E89" s="34"/>
      <c r="F89" s="34"/>
      <c r="G89" s="34"/>
    </row>
    <row r="90" spans="1:7" x14ac:dyDescent="0.2">
      <c r="A90" s="34"/>
      <c r="B90" s="34"/>
      <c r="C90" s="34"/>
      <c r="D90" s="34"/>
      <c r="E90" s="34"/>
      <c r="F90" s="34"/>
      <c r="G90" s="34"/>
    </row>
    <row r="91" spans="1:7" x14ac:dyDescent="0.2">
      <c r="A91" s="34"/>
      <c r="B91" s="34"/>
      <c r="C91" s="34"/>
      <c r="D91" s="34"/>
      <c r="E91" s="34"/>
      <c r="F91" s="34"/>
      <c r="G91" s="34"/>
    </row>
    <row r="92" spans="1:7" x14ac:dyDescent="0.2">
      <c r="A92" s="34"/>
      <c r="B92" s="34"/>
      <c r="C92" s="34"/>
      <c r="D92" s="34"/>
      <c r="E92" s="34"/>
      <c r="F92" s="34"/>
      <c r="G92" s="34"/>
    </row>
    <row r="93" spans="1:7" x14ac:dyDescent="0.2">
      <c r="A93" s="34"/>
      <c r="B93" s="34"/>
      <c r="C93" s="34"/>
      <c r="D93" s="34"/>
      <c r="E93" s="34"/>
      <c r="F93" s="34"/>
      <c r="G93" s="34"/>
    </row>
    <row r="94" spans="1:7" x14ac:dyDescent="0.2">
      <c r="A94" s="34"/>
      <c r="B94" s="34"/>
      <c r="C94" s="34"/>
      <c r="D94" s="34"/>
      <c r="E94" s="34"/>
      <c r="F94" s="34"/>
      <c r="G94" s="34"/>
    </row>
    <row r="95" spans="1:7" x14ac:dyDescent="0.2">
      <c r="A95" s="34"/>
      <c r="B95" s="34"/>
      <c r="C95" s="34"/>
      <c r="D95" s="34"/>
      <c r="E95" s="34"/>
      <c r="F95" s="34"/>
      <c r="G95" s="34"/>
    </row>
    <row r="96" spans="1:7" x14ac:dyDescent="0.2">
      <c r="A96" s="34"/>
      <c r="B96" s="34"/>
      <c r="C96" s="34"/>
      <c r="D96" s="34"/>
      <c r="E96" s="34"/>
      <c r="F96" s="34"/>
      <c r="G96" s="34"/>
    </row>
    <row r="97" spans="1:7" x14ac:dyDescent="0.2">
      <c r="A97" s="34"/>
      <c r="B97" s="34"/>
      <c r="C97" s="34"/>
      <c r="D97" s="34"/>
      <c r="E97" s="34"/>
      <c r="F97" s="34"/>
      <c r="G97" s="34"/>
    </row>
    <row r="98" spans="1:7" x14ac:dyDescent="0.2">
      <c r="A98" s="34"/>
      <c r="B98" s="34"/>
      <c r="C98" s="34"/>
      <c r="D98" s="34"/>
      <c r="E98" s="34"/>
      <c r="F98" s="34"/>
      <c r="G98" s="34"/>
    </row>
    <row r="99" spans="1:7" x14ac:dyDescent="0.2">
      <c r="A99" s="34"/>
      <c r="B99" s="34"/>
      <c r="C99" s="34"/>
      <c r="D99" s="34"/>
      <c r="E99" s="34"/>
      <c r="F99" s="34"/>
      <c r="G99" s="34"/>
    </row>
    <row r="100" spans="1:7" x14ac:dyDescent="0.2">
      <c r="A100" s="34"/>
      <c r="B100" s="34"/>
      <c r="C100" s="34"/>
      <c r="D100" s="34"/>
      <c r="E100" s="34"/>
      <c r="F100" s="34"/>
      <c r="G100" s="34"/>
    </row>
    <row r="101" spans="1:7" x14ac:dyDescent="0.2">
      <c r="A101" s="34"/>
      <c r="B101" s="34"/>
      <c r="C101" s="34"/>
      <c r="D101" s="34"/>
      <c r="E101" s="34"/>
      <c r="F101" s="34"/>
      <c r="G101" s="34"/>
    </row>
    <row r="102" spans="1:7" x14ac:dyDescent="0.2">
      <c r="A102" s="34"/>
      <c r="B102" s="34"/>
      <c r="C102" s="34"/>
      <c r="D102" s="34"/>
      <c r="E102" s="34"/>
      <c r="F102" s="34"/>
      <c r="G102" s="34"/>
    </row>
    <row r="103" spans="1:7" x14ac:dyDescent="0.2">
      <c r="A103" s="34"/>
      <c r="B103" s="34"/>
      <c r="C103" s="34"/>
      <c r="D103" s="34"/>
      <c r="E103" s="34"/>
      <c r="F103" s="34"/>
      <c r="G103" s="34"/>
    </row>
    <row r="104" spans="1:7" x14ac:dyDescent="0.2">
      <c r="A104" s="34"/>
      <c r="B104" s="34"/>
      <c r="C104" s="34"/>
      <c r="D104" s="34"/>
      <c r="E104" s="34"/>
      <c r="F104" s="34"/>
      <c r="G104" s="34"/>
    </row>
    <row r="105" spans="1:7" x14ac:dyDescent="0.2">
      <c r="A105" s="34"/>
      <c r="B105" s="34"/>
      <c r="C105" s="34"/>
      <c r="D105" s="34"/>
      <c r="E105" s="34"/>
      <c r="F105" s="34"/>
      <c r="G105" s="34"/>
    </row>
    <row r="106" spans="1:7" x14ac:dyDescent="0.2">
      <c r="A106" s="34"/>
      <c r="B106" s="34"/>
      <c r="C106" s="34"/>
      <c r="D106" s="34"/>
      <c r="E106" s="34"/>
      <c r="F106" s="34"/>
      <c r="G106" s="34"/>
    </row>
    <row r="107" spans="1:7" x14ac:dyDescent="0.2">
      <c r="A107" s="34"/>
      <c r="B107" s="34"/>
      <c r="C107" s="34"/>
      <c r="D107" s="34"/>
      <c r="E107" s="34"/>
      <c r="F107" s="34"/>
      <c r="G107" s="34"/>
    </row>
    <row r="108" spans="1:7" x14ac:dyDescent="0.2">
      <c r="G108" s="34"/>
    </row>
  </sheetData>
  <mergeCells count="11">
    <mergeCell ref="D4:D49"/>
    <mergeCell ref="E4:E49"/>
    <mergeCell ref="A51:B51"/>
    <mergeCell ref="F2:R2"/>
    <mergeCell ref="F19:R19"/>
    <mergeCell ref="A1:G1"/>
    <mergeCell ref="A2:A3"/>
    <mergeCell ref="B2:B3"/>
    <mergeCell ref="C2:C3"/>
    <mergeCell ref="D2:D3"/>
    <mergeCell ref="E2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49" sqref="A49:XFD49"/>
    </sheetView>
  </sheetViews>
  <sheetFormatPr defaultColWidth="9.140625" defaultRowHeight="14.25" x14ac:dyDescent="0.2"/>
  <cols>
    <col min="1" max="1" width="6.42578125" style="20" customWidth="1"/>
    <col min="2" max="2" width="56.28515625" style="20" customWidth="1"/>
    <col min="3" max="4" width="18.42578125" style="20" customWidth="1"/>
    <col min="5" max="5" width="16.28515625" style="20" customWidth="1"/>
    <col min="6" max="6" width="13.140625" style="20" customWidth="1"/>
    <col min="7" max="7" width="13" style="20" customWidth="1"/>
    <col min="8" max="8" width="11.7109375" style="20" customWidth="1"/>
    <col min="9" max="9" width="12" style="20" customWidth="1"/>
    <col min="10" max="10" width="11.5703125" style="20" customWidth="1"/>
    <col min="11" max="11" width="11.7109375" style="20" customWidth="1"/>
    <col min="12" max="12" width="11.28515625" style="20" customWidth="1"/>
    <col min="13" max="13" width="12.28515625" style="20" customWidth="1"/>
    <col min="14" max="14" width="11" style="20" customWidth="1"/>
    <col min="15" max="15" width="11.28515625" style="20" customWidth="1"/>
    <col min="16" max="16" width="11.42578125" style="20" customWidth="1"/>
    <col min="17" max="17" width="12.28515625" style="20" customWidth="1"/>
    <col min="18" max="18" width="11.28515625" style="20" customWidth="1"/>
    <col min="19" max="19" width="10.140625" style="20" customWidth="1"/>
    <col min="20" max="20" width="9.140625" style="20"/>
    <col min="21" max="21" width="10" style="20" bestFit="1" customWidth="1"/>
    <col min="22" max="16384" width="9.140625" style="20"/>
  </cols>
  <sheetData>
    <row r="1" spans="1:20" ht="45" customHeight="1" x14ac:dyDescent="0.25">
      <c r="A1" s="75" t="s">
        <v>141</v>
      </c>
      <c r="B1" s="75"/>
      <c r="C1" s="75"/>
      <c r="D1" s="75"/>
      <c r="E1" s="75"/>
      <c r="F1" s="75"/>
      <c r="G1" s="75"/>
    </row>
    <row r="2" spans="1:20" ht="74.25" customHeight="1" x14ac:dyDescent="0.2">
      <c r="A2" s="76" t="s">
        <v>37</v>
      </c>
      <c r="B2" s="76" t="s">
        <v>1</v>
      </c>
      <c r="C2" s="76" t="s">
        <v>38</v>
      </c>
      <c r="D2" s="76" t="s">
        <v>39</v>
      </c>
      <c r="E2" s="76" t="s">
        <v>40</v>
      </c>
      <c r="F2" s="80" t="s">
        <v>135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2"/>
    </row>
    <row r="3" spans="1:20" x14ac:dyDescent="0.2">
      <c r="A3" s="77"/>
      <c r="B3" s="77"/>
      <c r="C3" s="77"/>
      <c r="D3" s="77"/>
      <c r="E3" s="77"/>
      <c r="F3" s="18" t="s">
        <v>106</v>
      </c>
      <c r="G3" s="18" t="s">
        <v>7</v>
      </c>
      <c r="H3" s="18" t="s">
        <v>8</v>
      </c>
      <c r="I3" s="18" t="s">
        <v>9</v>
      </c>
      <c r="J3" s="18" t="s">
        <v>10</v>
      </c>
      <c r="K3" s="18" t="s">
        <v>11</v>
      </c>
      <c r="L3" s="18" t="s">
        <v>12</v>
      </c>
      <c r="M3" s="18" t="s">
        <v>13</v>
      </c>
      <c r="N3" s="18" t="s">
        <v>14</v>
      </c>
      <c r="O3" s="18" t="s">
        <v>15</v>
      </c>
      <c r="P3" s="18" t="s">
        <v>16</v>
      </c>
      <c r="Q3" s="18" t="s">
        <v>17</v>
      </c>
      <c r="R3" s="18" t="s">
        <v>18</v>
      </c>
    </row>
    <row r="4" spans="1:20" ht="15" customHeight="1" x14ac:dyDescent="0.2">
      <c r="A4" s="18">
        <v>1</v>
      </c>
      <c r="B4" s="21" t="s">
        <v>41</v>
      </c>
      <c r="C4" s="18" t="s">
        <v>42</v>
      </c>
      <c r="D4" s="76"/>
      <c r="E4" s="76" t="s">
        <v>43</v>
      </c>
      <c r="F4" s="18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0" ht="57" x14ac:dyDescent="0.2">
      <c r="A5" s="18">
        <v>2</v>
      </c>
      <c r="B5" s="21" t="s">
        <v>44</v>
      </c>
      <c r="C5" s="18" t="s">
        <v>42</v>
      </c>
      <c r="D5" s="78"/>
      <c r="E5" s="78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spans="1:20" x14ac:dyDescent="0.2">
      <c r="A6" s="18">
        <v>3</v>
      </c>
      <c r="B6" s="22" t="s">
        <v>45</v>
      </c>
      <c r="C6" s="18" t="s">
        <v>46</v>
      </c>
      <c r="D6" s="78"/>
      <c r="E6" s="78"/>
      <c r="F6" s="23">
        <f>SUM(G6:R6)</f>
        <v>558.67200000000003</v>
      </c>
      <c r="G6" s="23">
        <v>56.367999999999995</v>
      </c>
      <c r="H6" s="12">
        <v>52.963999999999999</v>
      </c>
      <c r="I6" s="12">
        <v>76.77000000000001</v>
      </c>
      <c r="J6" s="12">
        <v>42.514000000000003</v>
      </c>
      <c r="K6" s="12">
        <v>27.516000000000005</v>
      </c>
      <c r="L6" s="12">
        <v>28.662999999999997</v>
      </c>
      <c r="M6" s="12">
        <v>25.189</v>
      </c>
      <c r="N6" s="12">
        <v>32.185000000000002</v>
      </c>
      <c r="O6" s="12">
        <v>34.29</v>
      </c>
      <c r="P6" s="12">
        <v>45.034999999999997</v>
      </c>
      <c r="Q6" s="12">
        <v>70.209999999999994</v>
      </c>
      <c r="R6" s="12">
        <v>66.967999999999989</v>
      </c>
      <c r="S6" s="24"/>
    </row>
    <row r="7" spans="1:20" x14ac:dyDescent="0.2">
      <c r="A7" s="18">
        <v>4</v>
      </c>
      <c r="B7" s="22" t="s">
        <v>47</v>
      </c>
      <c r="C7" s="18" t="s">
        <v>46</v>
      </c>
      <c r="D7" s="78"/>
      <c r="E7" s="78"/>
      <c r="F7" s="23">
        <f>SUM(G7:R7)</f>
        <v>471.01727093561885</v>
      </c>
      <c r="G7" s="23">
        <v>46.969985182080357</v>
      </c>
      <c r="H7" s="12">
        <v>45.464766048247313</v>
      </c>
      <c r="I7" s="12">
        <v>64.955000000000013</v>
      </c>
      <c r="J7" s="12">
        <v>34.976913703595173</v>
      </c>
      <c r="K7" s="12">
        <v>22.282268543292801</v>
      </c>
      <c r="L7" s="12">
        <v>23.653176433145294</v>
      </c>
      <c r="M7" s="12">
        <v>21.926192138548398</v>
      </c>
      <c r="N7" s="12">
        <v>28.132968886709477</v>
      </c>
      <c r="O7" s="12">
        <v>29.49</v>
      </c>
      <c r="P7" s="12">
        <v>37.544999999999995</v>
      </c>
      <c r="Q7" s="12">
        <v>59.169999999999995</v>
      </c>
      <c r="R7" s="12">
        <v>56.450999999999993</v>
      </c>
      <c r="S7" s="24"/>
    </row>
    <row r="8" spans="1:20" x14ac:dyDescent="0.2">
      <c r="A8" s="18">
        <v>5</v>
      </c>
      <c r="B8" s="22" t="s">
        <v>48</v>
      </c>
      <c r="C8" s="18" t="s">
        <v>49</v>
      </c>
      <c r="D8" s="78"/>
      <c r="E8" s="78"/>
      <c r="F8" s="23">
        <f>SUM(G8:R8)</f>
        <v>1129.9716666666666</v>
      </c>
      <c r="G8" s="23">
        <v>153.58700000000002</v>
      </c>
      <c r="H8" s="12">
        <v>128.24433333333332</v>
      </c>
      <c r="I8" s="12">
        <v>176.49333333333328</v>
      </c>
      <c r="J8" s="12">
        <v>105.17866666666666</v>
      </c>
      <c r="K8" s="12">
        <v>51.264999999999986</v>
      </c>
      <c r="L8" s="12">
        <v>43.281999999999996</v>
      </c>
      <c r="M8" s="12">
        <v>22.445999999999994</v>
      </c>
      <c r="N8" s="12">
        <v>31.032666666666678</v>
      </c>
      <c r="O8" s="12">
        <v>16.566333333333326</v>
      </c>
      <c r="P8" s="12">
        <v>96.946333333333286</v>
      </c>
      <c r="Q8" s="12">
        <v>155.04566666666665</v>
      </c>
      <c r="R8" s="12">
        <v>149.88433333333333</v>
      </c>
      <c r="S8" s="24"/>
    </row>
    <row r="9" spans="1:20" x14ac:dyDescent="0.2">
      <c r="A9" s="18">
        <v>6</v>
      </c>
      <c r="B9" s="22" t="s">
        <v>50</v>
      </c>
      <c r="C9" s="18" t="s">
        <v>49</v>
      </c>
      <c r="D9" s="78"/>
      <c r="E9" s="78"/>
      <c r="F9" s="23">
        <f>SUM(G9:R9)</f>
        <v>1129.0954201826498</v>
      </c>
      <c r="G9" s="23">
        <v>153.48974418506054</v>
      </c>
      <c r="H9" s="12">
        <v>128.1394329670367</v>
      </c>
      <c r="I9" s="12">
        <v>176.39464528978965</v>
      </c>
      <c r="J9" s="12">
        <v>105.05366666666666</v>
      </c>
      <c r="K9" s="12">
        <v>51.238081265068679</v>
      </c>
      <c r="L9" s="12">
        <v>43.271927288082985</v>
      </c>
      <c r="M9" s="12">
        <v>22.445999999999994</v>
      </c>
      <c r="N9" s="12">
        <v>31.022666666666677</v>
      </c>
      <c r="O9" s="12">
        <v>16.526333333333326</v>
      </c>
      <c r="P9" s="12">
        <v>96.846333333333291</v>
      </c>
      <c r="Q9" s="12">
        <v>154.92225585427795</v>
      </c>
      <c r="R9" s="12">
        <v>149.74433333333334</v>
      </c>
      <c r="S9" s="24"/>
    </row>
    <row r="10" spans="1:20" ht="15" x14ac:dyDescent="0.2">
      <c r="A10" s="18">
        <v>7</v>
      </c>
      <c r="B10" s="25" t="s">
        <v>51</v>
      </c>
      <c r="C10" s="18" t="s">
        <v>52</v>
      </c>
      <c r="D10" s="78"/>
      <c r="E10" s="78"/>
      <c r="F10" s="23"/>
      <c r="G10" s="23"/>
      <c r="H10" s="26"/>
      <c r="I10" s="26"/>
      <c r="J10" s="27"/>
      <c r="K10" s="26"/>
      <c r="L10" s="26"/>
      <c r="M10" s="26"/>
      <c r="N10" s="26"/>
      <c r="O10" s="26"/>
      <c r="P10" s="26"/>
      <c r="Q10" s="26"/>
      <c r="R10" s="26"/>
    </row>
    <row r="11" spans="1:20" ht="15" x14ac:dyDescent="0.2">
      <c r="A11" s="18" t="s">
        <v>53</v>
      </c>
      <c r="B11" s="25" t="s">
        <v>54</v>
      </c>
      <c r="C11" s="18" t="s">
        <v>52</v>
      </c>
      <c r="D11" s="78"/>
      <c r="E11" s="78"/>
      <c r="F11" s="23"/>
      <c r="G11" s="23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20" ht="15" x14ac:dyDescent="0.2">
      <c r="A12" s="18" t="s">
        <v>55</v>
      </c>
      <c r="B12" s="25" t="s">
        <v>56</v>
      </c>
      <c r="C12" s="18" t="s">
        <v>52</v>
      </c>
      <c r="D12" s="78"/>
      <c r="E12" s="78"/>
      <c r="F12" s="23"/>
      <c r="G12" s="23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</row>
    <row r="13" spans="1:20" ht="30" x14ac:dyDescent="0.2">
      <c r="A13" s="18" t="s">
        <v>57</v>
      </c>
      <c r="B13" s="28" t="s">
        <v>58</v>
      </c>
      <c r="C13" s="18" t="s">
        <v>52</v>
      </c>
      <c r="D13" s="78"/>
      <c r="E13" s="78"/>
      <c r="F13" s="23"/>
      <c r="G13" s="23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20" x14ac:dyDescent="0.2">
      <c r="A14" s="18"/>
      <c r="B14" s="22"/>
      <c r="C14" s="18"/>
      <c r="D14" s="78"/>
      <c r="E14" s="78"/>
      <c r="F14" s="23"/>
      <c r="G14" s="23"/>
      <c r="H14" s="27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1:20" x14ac:dyDescent="0.2">
      <c r="A15" s="18" t="s">
        <v>59</v>
      </c>
      <c r="B15" s="22" t="s">
        <v>60</v>
      </c>
      <c r="C15" s="18" t="s">
        <v>52</v>
      </c>
      <c r="D15" s="78"/>
      <c r="E15" s="78"/>
      <c r="F15" s="57">
        <f>SUM(G15:R15)</f>
        <v>986.77206027125953</v>
      </c>
      <c r="G15" s="23">
        <v>93.321469778583946</v>
      </c>
      <c r="H15" s="23">
        <v>90.560122577238147</v>
      </c>
      <c r="I15" s="23">
        <v>129.7803837564685</v>
      </c>
      <c r="J15" s="23">
        <v>63.612488598343496</v>
      </c>
      <c r="K15" s="23">
        <v>35.000357829766003</v>
      </c>
      <c r="L15" s="23">
        <v>62.863884566249929</v>
      </c>
      <c r="M15" s="23">
        <v>62.010623211142494</v>
      </c>
      <c r="N15" s="23">
        <v>72.138930106449962</v>
      </c>
      <c r="O15" s="23">
        <v>63.856803478511779</v>
      </c>
      <c r="P15" s="23">
        <v>75.648863119554974</v>
      </c>
      <c r="Q15" s="23">
        <v>122.93965368153958</v>
      </c>
      <c r="R15" s="23">
        <v>115.03847956741086</v>
      </c>
      <c r="S15" s="24"/>
      <c r="T15" s="24"/>
    </row>
    <row r="16" spans="1:20" x14ac:dyDescent="0.2">
      <c r="A16" s="18"/>
      <c r="B16" s="22" t="s">
        <v>61</v>
      </c>
      <c r="C16" s="18" t="s">
        <v>62</v>
      </c>
      <c r="D16" s="78"/>
      <c r="E16" s="78"/>
      <c r="F16" s="23">
        <v>398.20869565689827</v>
      </c>
      <c r="G16" s="23">
        <v>369.47439886895103</v>
      </c>
      <c r="H16" s="12">
        <v>376.49621788832491</v>
      </c>
      <c r="I16" s="12">
        <v>385.63031277693131</v>
      </c>
      <c r="J16" s="12">
        <v>375.89327441839356</v>
      </c>
      <c r="K16" s="12">
        <v>323.26875832229052</v>
      </c>
      <c r="L16" s="12">
        <v>547.74068448445405</v>
      </c>
      <c r="M16" s="12">
        <v>541.58841126352809</v>
      </c>
      <c r="N16" s="12">
        <v>489.65743487185955</v>
      </c>
      <c r="O16" s="12">
        <v>413.03251796236771</v>
      </c>
      <c r="P16" s="12">
        <v>385.19602199112273</v>
      </c>
      <c r="Q16" s="12">
        <v>370.29200745518727</v>
      </c>
      <c r="R16" s="12">
        <v>363.79645233071079</v>
      </c>
      <c r="S16" s="24"/>
    </row>
    <row r="17" spans="1:19" x14ac:dyDescent="0.2">
      <c r="A17" s="18" t="s">
        <v>63</v>
      </c>
      <c r="B17" s="22" t="s">
        <v>64</v>
      </c>
      <c r="C17" s="18" t="s">
        <v>52</v>
      </c>
      <c r="D17" s="78"/>
      <c r="E17" s="78"/>
      <c r="F17" s="57">
        <f>SUM(G17:R17)</f>
        <v>1027.7574599141687</v>
      </c>
      <c r="G17" s="23">
        <v>141.80652761659817</v>
      </c>
      <c r="H17" s="23">
        <v>117.11899337059771</v>
      </c>
      <c r="I17" s="23">
        <v>157.46873568691606</v>
      </c>
      <c r="J17" s="23">
        <v>88.552045827907676</v>
      </c>
      <c r="K17" s="23">
        <v>36.093822672469258</v>
      </c>
      <c r="L17" s="23">
        <v>38.345486157539526</v>
      </c>
      <c r="M17" s="23">
        <v>21.634141911094652</v>
      </c>
      <c r="N17" s="23">
        <v>29.375785429007664</v>
      </c>
      <c r="O17" s="23">
        <v>15.339621753544925</v>
      </c>
      <c r="P17" s="23">
        <v>88.083935433412094</v>
      </c>
      <c r="Q17" s="23">
        <v>150.33859671267135</v>
      </c>
      <c r="R17" s="23">
        <v>143.59976734240965</v>
      </c>
      <c r="S17" s="24"/>
    </row>
    <row r="18" spans="1:19" ht="15" customHeight="1" x14ac:dyDescent="0.2">
      <c r="A18" s="18"/>
      <c r="B18" s="22" t="s">
        <v>65</v>
      </c>
      <c r="C18" s="18" t="s">
        <v>66</v>
      </c>
      <c r="D18" s="78"/>
      <c r="E18" s="78"/>
      <c r="F18" s="55">
        <v>173.92103289396471</v>
      </c>
      <c r="G18" s="23">
        <v>173.73405163821778</v>
      </c>
      <c r="H18" s="12">
        <v>174.58626128069915</v>
      </c>
      <c r="I18" s="12">
        <v>173.72739744135836</v>
      </c>
      <c r="J18" s="12">
        <v>175.78665903297815</v>
      </c>
      <c r="K18" s="12">
        <v>147.00323516277061</v>
      </c>
      <c r="L18" s="12">
        <v>184.97877604853528</v>
      </c>
      <c r="M18" s="12">
        <v>186.02726640017491</v>
      </c>
      <c r="N18" s="12">
        <v>182.70325280479707</v>
      </c>
      <c r="O18" s="12">
        <v>178.71629152226919</v>
      </c>
      <c r="P18" s="12">
        <v>175.36430994139849</v>
      </c>
      <c r="Q18" s="12">
        <v>174.56069726291412</v>
      </c>
      <c r="R18" s="12">
        <v>172.71935558609823</v>
      </c>
      <c r="S18" s="24"/>
    </row>
    <row r="19" spans="1:19" ht="44.25" customHeight="1" x14ac:dyDescent="0.2">
      <c r="A19" s="18"/>
      <c r="B19" s="49" t="s">
        <v>122</v>
      </c>
      <c r="C19" s="18"/>
      <c r="D19" s="78"/>
      <c r="E19" s="78"/>
      <c r="F19" s="83" t="s">
        <v>145</v>
      </c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5"/>
      <c r="S19" s="24"/>
    </row>
    <row r="20" spans="1:19" x14ac:dyDescent="0.2">
      <c r="A20" s="18">
        <v>9</v>
      </c>
      <c r="B20" s="22" t="s">
        <v>67</v>
      </c>
      <c r="C20" s="18" t="s">
        <v>52</v>
      </c>
      <c r="D20" s="78"/>
      <c r="E20" s="78"/>
      <c r="F20" s="23"/>
      <c r="G20" s="23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19" ht="45" x14ac:dyDescent="0.2">
      <c r="A21" s="18">
        <v>10</v>
      </c>
      <c r="B21" s="25" t="s">
        <v>68</v>
      </c>
      <c r="C21" s="18"/>
      <c r="D21" s="78"/>
      <c r="E21" s="78"/>
      <c r="F21" s="58"/>
      <c r="G21" s="59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</row>
    <row r="22" spans="1:19" x14ac:dyDescent="0.2">
      <c r="A22" s="31" t="s">
        <v>69</v>
      </c>
      <c r="B22" s="21" t="s">
        <v>70</v>
      </c>
      <c r="C22" s="18" t="s">
        <v>71</v>
      </c>
      <c r="D22" s="78"/>
      <c r="E22" s="78"/>
      <c r="F22" s="30"/>
      <c r="G22" s="30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19" ht="28.5" x14ac:dyDescent="0.2">
      <c r="A23" s="31" t="s">
        <v>72</v>
      </c>
      <c r="B23" s="21" t="s">
        <v>73</v>
      </c>
      <c r="C23" s="18" t="s">
        <v>74</v>
      </c>
      <c r="D23" s="78"/>
      <c r="E23" s="78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spans="1:19" ht="36.75" customHeight="1" x14ac:dyDescent="0.2">
      <c r="A24" s="31" t="s">
        <v>75</v>
      </c>
      <c r="B24" s="21" t="s">
        <v>76</v>
      </c>
      <c r="C24" s="18"/>
      <c r="D24" s="78"/>
      <c r="E24" s="78"/>
      <c r="F24" s="30"/>
      <c r="G24" s="30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</row>
    <row r="25" spans="1:19" x14ac:dyDescent="0.2">
      <c r="A25" s="31"/>
      <c r="B25" s="22"/>
      <c r="C25" s="18"/>
      <c r="D25" s="78"/>
      <c r="E25" s="78"/>
      <c r="F25" s="30"/>
      <c r="G25" s="30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</row>
    <row r="26" spans="1:19" ht="15" x14ac:dyDescent="0.2">
      <c r="A26" s="18">
        <v>11</v>
      </c>
      <c r="B26" s="25" t="s">
        <v>77</v>
      </c>
      <c r="C26" s="32" t="s">
        <v>52</v>
      </c>
      <c r="D26" s="78"/>
      <c r="E26" s="78"/>
      <c r="F26" s="30"/>
      <c r="G26" s="30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</row>
    <row r="27" spans="1:19" x14ac:dyDescent="0.2">
      <c r="A27" s="18" t="s">
        <v>78</v>
      </c>
      <c r="B27" s="21" t="s">
        <v>79</v>
      </c>
      <c r="C27" s="18" t="s">
        <v>52</v>
      </c>
      <c r="D27" s="78"/>
      <c r="E27" s="78"/>
      <c r="F27" s="30"/>
      <c r="G27" s="30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</row>
    <row r="28" spans="1:19" x14ac:dyDescent="0.2">
      <c r="A28" s="18" t="s">
        <v>80</v>
      </c>
      <c r="B28" s="21" t="s">
        <v>81</v>
      </c>
      <c r="C28" s="18" t="s">
        <v>52</v>
      </c>
      <c r="D28" s="78"/>
      <c r="E28" s="78"/>
      <c r="F28" s="23"/>
      <c r="G28" s="23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</row>
    <row r="29" spans="1:19" ht="28.5" x14ac:dyDescent="0.2">
      <c r="A29" s="18" t="s">
        <v>82</v>
      </c>
      <c r="B29" s="21" t="s">
        <v>83</v>
      </c>
      <c r="C29" s="18" t="s">
        <v>52</v>
      </c>
      <c r="D29" s="78"/>
      <c r="E29" s="78"/>
      <c r="F29" s="30"/>
      <c r="G29" s="30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9" x14ac:dyDescent="0.2">
      <c r="A30" s="18"/>
      <c r="B30" s="22"/>
      <c r="C30" s="18"/>
      <c r="D30" s="78"/>
      <c r="E30" s="78"/>
      <c r="F30" s="30"/>
      <c r="G30" s="30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</row>
    <row r="31" spans="1:19" ht="28.5" x14ac:dyDescent="0.2">
      <c r="A31" s="18">
        <v>12</v>
      </c>
      <c r="B31" s="21" t="s">
        <v>84</v>
      </c>
      <c r="C31" s="18" t="s">
        <v>52</v>
      </c>
      <c r="D31" s="78"/>
      <c r="E31" s="78"/>
      <c r="F31" s="30"/>
      <c r="G31" s="30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9" x14ac:dyDescent="0.2">
      <c r="A32" s="18" t="s">
        <v>85</v>
      </c>
      <c r="B32" s="21" t="s">
        <v>86</v>
      </c>
      <c r="C32" s="18" t="s">
        <v>52</v>
      </c>
      <c r="D32" s="78"/>
      <c r="E32" s="78"/>
      <c r="F32" s="30"/>
      <c r="G32" s="30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</row>
    <row r="33" spans="1:18" x14ac:dyDescent="0.2">
      <c r="A33" s="18"/>
      <c r="B33" s="21" t="s">
        <v>87</v>
      </c>
      <c r="C33" s="18" t="s">
        <v>52</v>
      </c>
      <c r="D33" s="78"/>
      <c r="E33" s="78"/>
      <c r="F33" s="30"/>
      <c r="G33" s="30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</row>
    <row r="34" spans="1:18" x14ac:dyDescent="0.2">
      <c r="A34" s="18"/>
      <c r="B34" s="22"/>
      <c r="C34" s="18"/>
      <c r="D34" s="78"/>
      <c r="E34" s="78"/>
      <c r="F34" s="18"/>
      <c r="G34" s="18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</row>
    <row r="35" spans="1:18" x14ac:dyDescent="0.2">
      <c r="A35" s="18" t="s">
        <v>88</v>
      </c>
      <c r="B35" s="21" t="s">
        <v>89</v>
      </c>
      <c r="C35" s="18" t="s">
        <v>52</v>
      </c>
      <c r="D35" s="78"/>
      <c r="E35" s="78"/>
      <c r="F35" s="30"/>
      <c r="G35" s="30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 x14ac:dyDescent="0.2">
      <c r="A36" s="18" t="s">
        <v>90</v>
      </c>
      <c r="B36" s="21" t="s">
        <v>79</v>
      </c>
      <c r="C36" s="18" t="s">
        <v>52</v>
      </c>
      <c r="D36" s="78"/>
      <c r="E36" s="78"/>
      <c r="F36" s="18"/>
      <c r="G36" s="18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x14ac:dyDescent="0.2">
      <c r="A37" s="18" t="s">
        <v>91</v>
      </c>
      <c r="B37" s="21" t="s">
        <v>81</v>
      </c>
      <c r="C37" s="18" t="s">
        <v>52</v>
      </c>
      <c r="D37" s="78"/>
      <c r="E37" s="78"/>
      <c r="F37" s="30"/>
      <c r="G37" s="30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 ht="28.5" x14ac:dyDescent="0.2">
      <c r="A38" s="18" t="s">
        <v>92</v>
      </c>
      <c r="B38" s="21" t="s">
        <v>83</v>
      </c>
      <c r="C38" s="18" t="s">
        <v>52</v>
      </c>
      <c r="D38" s="78"/>
      <c r="E38" s="78"/>
      <c r="F38" s="18"/>
      <c r="G38" s="1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 x14ac:dyDescent="0.2">
      <c r="A39" s="18"/>
      <c r="B39" s="22"/>
      <c r="C39" s="18"/>
      <c r="D39" s="78"/>
      <c r="E39" s="78"/>
      <c r="F39" s="18"/>
      <c r="G39" s="18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 ht="28.5" x14ac:dyDescent="0.2">
      <c r="A40" s="18" t="s">
        <v>93</v>
      </c>
      <c r="B40" s="21" t="s">
        <v>94</v>
      </c>
      <c r="C40" s="18" t="s">
        <v>52</v>
      </c>
      <c r="D40" s="78"/>
      <c r="E40" s="78"/>
      <c r="F40" s="18"/>
      <c r="G40" s="18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 x14ac:dyDescent="0.2">
      <c r="A41" s="18" t="s">
        <v>95</v>
      </c>
      <c r="B41" s="21" t="s">
        <v>79</v>
      </c>
      <c r="C41" s="18" t="s">
        <v>52</v>
      </c>
      <c r="D41" s="78"/>
      <c r="E41" s="78"/>
      <c r="F41" s="18"/>
      <c r="G41" s="18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 x14ac:dyDescent="0.2">
      <c r="A42" s="18" t="s">
        <v>96</v>
      </c>
      <c r="B42" s="21" t="s">
        <v>81</v>
      </c>
      <c r="C42" s="18" t="s">
        <v>52</v>
      </c>
      <c r="D42" s="78"/>
      <c r="E42" s="78"/>
      <c r="F42" s="18"/>
      <c r="G42" s="18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 ht="28.5" x14ac:dyDescent="0.2">
      <c r="A43" s="18" t="s">
        <v>97</v>
      </c>
      <c r="B43" s="21" t="s">
        <v>83</v>
      </c>
      <c r="C43" s="18" t="s">
        <v>52</v>
      </c>
      <c r="D43" s="78"/>
      <c r="E43" s="78"/>
      <c r="F43" s="18"/>
      <c r="G43" s="18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x14ac:dyDescent="0.2">
      <c r="A44" s="18"/>
      <c r="B44" s="22"/>
      <c r="C44" s="18"/>
      <c r="D44" s="78"/>
      <c r="E44" s="78"/>
      <c r="F44" s="18"/>
      <c r="G44" s="18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x14ac:dyDescent="0.2">
      <c r="A45" s="18" t="s">
        <v>98</v>
      </c>
      <c r="B45" s="21" t="s">
        <v>99</v>
      </c>
      <c r="C45" s="18" t="s">
        <v>52</v>
      </c>
      <c r="D45" s="78"/>
      <c r="E45" s="78"/>
      <c r="F45" s="18"/>
      <c r="G45" s="18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2">
      <c r="A46" s="18"/>
      <c r="B46" s="22"/>
      <c r="C46" s="18"/>
      <c r="D46" s="78"/>
      <c r="E46" s="78"/>
      <c r="F46" s="18"/>
      <c r="G46" s="18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ht="28.5" x14ac:dyDescent="0.2">
      <c r="A47" s="18" t="s">
        <v>100</v>
      </c>
      <c r="B47" s="22" t="s">
        <v>101</v>
      </c>
      <c r="C47" s="18" t="s">
        <v>102</v>
      </c>
      <c r="D47" s="78"/>
      <c r="E47" s="78"/>
      <c r="F47" s="33"/>
      <c r="G47" s="33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2">
      <c r="A48" s="18"/>
      <c r="B48" s="22"/>
      <c r="C48" s="18"/>
      <c r="D48" s="78"/>
      <c r="E48" s="78"/>
      <c r="F48" s="18"/>
      <c r="G48" s="18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9" ht="50.25" customHeight="1" x14ac:dyDescent="0.2">
      <c r="A49" s="18" t="s">
        <v>103</v>
      </c>
      <c r="B49" s="21" t="s">
        <v>104</v>
      </c>
      <c r="C49" s="18" t="s">
        <v>52</v>
      </c>
      <c r="D49" s="77"/>
      <c r="E49" s="77"/>
      <c r="F49" s="18"/>
      <c r="G49" s="18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9" x14ac:dyDescent="0.2">
      <c r="A50" s="47"/>
      <c r="B50" s="47"/>
      <c r="C50" s="47"/>
      <c r="D50" s="47"/>
      <c r="E50" s="47"/>
      <c r="F50" s="47"/>
      <c r="G50" s="47"/>
    </row>
    <row r="51" spans="1:19" ht="14.25" customHeight="1" x14ac:dyDescent="0.2">
      <c r="A51" s="79" t="s">
        <v>105</v>
      </c>
      <c r="B51" s="79"/>
      <c r="C51" s="47"/>
      <c r="D51" s="47"/>
      <c r="E51" s="47"/>
      <c r="F51" s="47"/>
      <c r="G51" s="47"/>
    </row>
    <row r="52" spans="1:19" x14ac:dyDescent="0.2">
      <c r="A52" s="47"/>
      <c r="B52" s="47"/>
      <c r="C52" s="47"/>
      <c r="D52" s="47"/>
      <c r="E52" s="47"/>
      <c r="F52" s="47"/>
      <c r="G52" s="47"/>
    </row>
    <row r="53" spans="1:19" x14ac:dyDescent="0.2">
      <c r="A53" s="47"/>
      <c r="B53" s="47"/>
      <c r="C53" s="47"/>
      <c r="D53" s="47"/>
      <c r="E53" s="47"/>
      <c r="F53" s="47"/>
      <c r="G53" s="47"/>
    </row>
    <row r="54" spans="1:19" x14ac:dyDescent="0.2">
      <c r="A54" s="47"/>
      <c r="B54" s="47"/>
      <c r="C54" s="47"/>
      <c r="D54" s="47"/>
      <c r="E54" s="47"/>
      <c r="F54" s="47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</row>
    <row r="55" spans="1:19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</row>
    <row r="56" spans="1:19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</row>
    <row r="57" spans="1:19" x14ac:dyDescent="0.2">
      <c r="A57" s="47"/>
      <c r="B57" s="47"/>
      <c r="C57" s="47"/>
      <c r="D57" s="47"/>
      <c r="E57" s="47"/>
      <c r="F57" s="47"/>
      <c r="G57" s="47"/>
    </row>
    <row r="58" spans="1:19" x14ac:dyDescent="0.2">
      <c r="A58" s="47"/>
      <c r="B58" s="47"/>
      <c r="C58" s="47"/>
      <c r="D58" s="47"/>
      <c r="E58" s="47"/>
      <c r="F58" s="47"/>
      <c r="G58" s="47"/>
    </row>
    <row r="59" spans="1:19" x14ac:dyDescent="0.2">
      <c r="A59" s="47"/>
      <c r="B59" s="47"/>
      <c r="C59" s="47"/>
      <c r="D59" s="47"/>
      <c r="E59" s="47"/>
      <c r="F59" s="47"/>
      <c r="G59" s="47"/>
    </row>
    <row r="60" spans="1:19" x14ac:dyDescent="0.2">
      <c r="A60" s="47"/>
      <c r="B60" s="47"/>
      <c r="C60" s="47"/>
      <c r="D60" s="47"/>
      <c r="E60" s="47"/>
      <c r="F60" s="47"/>
      <c r="G60" s="47"/>
    </row>
    <row r="61" spans="1:19" x14ac:dyDescent="0.2">
      <c r="A61" s="47"/>
      <c r="B61" s="47"/>
      <c r="C61" s="47"/>
      <c r="D61" s="47"/>
      <c r="E61" s="47"/>
      <c r="F61" s="47"/>
      <c r="G61" s="47"/>
    </row>
    <row r="62" spans="1:19" x14ac:dyDescent="0.2">
      <c r="A62" s="47"/>
      <c r="B62" s="47"/>
      <c r="C62" s="47"/>
      <c r="D62" s="47"/>
      <c r="E62" s="47"/>
      <c r="F62" s="47"/>
      <c r="G62" s="47"/>
    </row>
    <row r="63" spans="1:19" x14ac:dyDescent="0.2">
      <c r="A63" s="47"/>
      <c r="B63" s="47"/>
      <c r="C63" s="47"/>
      <c r="D63" s="47"/>
      <c r="E63" s="47"/>
      <c r="F63" s="47"/>
      <c r="G63" s="47"/>
    </row>
    <row r="64" spans="1:19" x14ac:dyDescent="0.2">
      <c r="A64" s="47"/>
      <c r="B64" s="47"/>
      <c r="C64" s="47"/>
      <c r="D64" s="47"/>
      <c r="E64" s="47"/>
      <c r="F64" s="47"/>
      <c r="G64" s="47"/>
    </row>
    <row r="65" spans="1:7" x14ac:dyDescent="0.2">
      <c r="A65" s="47"/>
      <c r="B65" s="47"/>
      <c r="C65" s="47"/>
      <c r="D65" s="47"/>
      <c r="E65" s="47"/>
      <c r="F65" s="47"/>
      <c r="G65" s="47"/>
    </row>
    <row r="66" spans="1:7" x14ac:dyDescent="0.2">
      <c r="A66" s="47"/>
      <c r="B66" s="47"/>
      <c r="C66" s="47"/>
      <c r="D66" s="47"/>
      <c r="E66" s="47"/>
      <c r="F66" s="47"/>
      <c r="G66" s="47"/>
    </row>
    <row r="67" spans="1:7" x14ac:dyDescent="0.2">
      <c r="A67" s="47"/>
      <c r="B67" s="47"/>
      <c r="C67" s="47"/>
      <c r="D67" s="47"/>
      <c r="E67" s="47"/>
      <c r="F67" s="47"/>
      <c r="G67" s="47"/>
    </row>
    <row r="68" spans="1:7" x14ac:dyDescent="0.2">
      <c r="A68" s="47"/>
      <c r="B68" s="47"/>
      <c r="C68" s="47"/>
      <c r="D68" s="47"/>
      <c r="E68" s="47"/>
      <c r="F68" s="47"/>
      <c r="G68" s="47"/>
    </row>
    <row r="69" spans="1:7" x14ac:dyDescent="0.2">
      <c r="A69" s="47"/>
      <c r="B69" s="47"/>
      <c r="C69" s="47"/>
      <c r="D69" s="47"/>
      <c r="E69" s="47"/>
      <c r="F69" s="47"/>
      <c r="G69" s="47"/>
    </row>
    <row r="70" spans="1:7" x14ac:dyDescent="0.2">
      <c r="A70" s="47"/>
      <c r="B70" s="47"/>
      <c r="C70" s="47"/>
      <c r="D70" s="47"/>
      <c r="E70" s="47"/>
      <c r="F70" s="47"/>
      <c r="G70" s="47"/>
    </row>
    <row r="71" spans="1:7" x14ac:dyDescent="0.2">
      <c r="A71" s="47"/>
      <c r="B71" s="47"/>
      <c r="C71" s="47"/>
      <c r="D71" s="47"/>
      <c r="E71" s="47"/>
      <c r="F71" s="47"/>
      <c r="G71" s="47"/>
    </row>
    <row r="72" spans="1:7" x14ac:dyDescent="0.2">
      <c r="A72" s="47"/>
      <c r="B72" s="47"/>
      <c r="C72" s="47"/>
      <c r="D72" s="47"/>
      <c r="E72" s="47"/>
      <c r="F72" s="47"/>
      <c r="G72" s="47"/>
    </row>
    <row r="73" spans="1:7" x14ac:dyDescent="0.2">
      <c r="A73" s="47"/>
      <c r="B73" s="47"/>
      <c r="C73" s="47"/>
      <c r="D73" s="47"/>
      <c r="E73" s="47"/>
      <c r="F73" s="47"/>
      <c r="G73" s="47"/>
    </row>
    <row r="74" spans="1:7" x14ac:dyDescent="0.2">
      <c r="A74" s="47"/>
      <c r="B74" s="47"/>
      <c r="C74" s="47"/>
      <c r="D74" s="47"/>
      <c r="E74" s="47"/>
      <c r="F74" s="47"/>
      <c r="G74" s="47"/>
    </row>
    <row r="75" spans="1:7" x14ac:dyDescent="0.2">
      <c r="A75" s="47"/>
      <c r="B75" s="47"/>
      <c r="C75" s="47"/>
      <c r="D75" s="47"/>
      <c r="E75" s="47"/>
      <c r="F75" s="47"/>
      <c r="G75" s="47"/>
    </row>
    <row r="76" spans="1:7" x14ac:dyDescent="0.2">
      <c r="A76" s="47"/>
      <c r="B76" s="47"/>
      <c r="C76" s="47"/>
      <c r="D76" s="47"/>
      <c r="E76" s="47"/>
      <c r="F76" s="47"/>
      <c r="G76" s="47"/>
    </row>
    <row r="77" spans="1:7" x14ac:dyDescent="0.2">
      <c r="A77" s="47"/>
      <c r="B77" s="47"/>
      <c r="C77" s="47"/>
      <c r="D77" s="47"/>
      <c r="E77" s="47"/>
      <c r="F77" s="47"/>
      <c r="G77" s="47"/>
    </row>
    <row r="78" spans="1:7" x14ac:dyDescent="0.2">
      <c r="A78" s="47"/>
      <c r="B78" s="47"/>
      <c r="C78" s="47"/>
      <c r="D78" s="47"/>
      <c r="E78" s="47"/>
      <c r="F78" s="47"/>
      <c r="G78" s="47"/>
    </row>
    <row r="79" spans="1:7" x14ac:dyDescent="0.2">
      <c r="A79" s="47"/>
      <c r="B79" s="47"/>
      <c r="C79" s="47"/>
      <c r="D79" s="47"/>
      <c r="E79" s="47"/>
      <c r="F79" s="47"/>
      <c r="G79" s="47"/>
    </row>
    <row r="80" spans="1:7" x14ac:dyDescent="0.2">
      <c r="A80" s="47"/>
      <c r="B80" s="47"/>
      <c r="C80" s="47"/>
      <c r="D80" s="47"/>
      <c r="E80" s="47"/>
      <c r="F80" s="47"/>
      <c r="G80" s="47"/>
    </row>
    <row r="81" spans="1:7" x14ac:dyDescent="0.2">
      <c r="A81" s="47"/>
      <c r="B81" s="47"/>
      <c r="C81" s="47"/>
      <c r="D81" s="47"/>
      <c r="E81" s="47"/>
      <c r="F81" s="47"/>
      <c r="G81" s="47"/>
    </row>
    <row r="82" spans="1:7" x14ac:dyDescent="0.2">
      <c r="A82" s="47"/>
      <c r="B82" s="47"/>
      <c r="C82" s="47"/>
      <c r="D82" s="47"/>
      <c r="E82" s="47"/>
      <c r="F82" s="47"/>
      <c r="G82" s="47"/>
    </row>
    <row r="83" spans="1:7" x14ac:dyDescent="0.2">
      <c r="A83" s="47"/>
      <c r="B83" s="47"/>
      <c r="C83" s="47"/>
      <c r="D83" s="47"/>
      <c r="E83" s="47"/>
      <c r="F83" s="47"/>
      <c r="G83" s="47"/>
    </row>
    <row r="84" spans="1:7" x14ac:dyDescent="0.2">
      <c r="A84" s="47"/>
      <c r="B84" s="47"/>
      <c r="C84" s="47"/>
      <c r="D84" s="47"/>
      <c r="E84" s="47"/>
      <c r="F84" s="47"/>
      <c r="G84" s="47"/>
    </row>
    <row r="85" spans="1:7" x14ac:dyDescent="0.2">
      <c r="A85" s="47"/>
      <c r="B85" s="47"/>
      <c r="C85" s="47"/>
      <c r="D85" s="47"/>
      <c r="E85" s="47"/>
      <c r="F85" s="47"/>
      <c r="G85" s="47"/>
    </row>
    <row r="86" spans="1:7" x14ac:dyDescent="0.2">
      <c r="A86" s="47"/>
      <c r="B86" s="47"/>
      <c r="C86" s="47"/>
      <c r="D86" s="47"/>
      <c r="E86" s="47"/>
      <c r="F86" s="47"/>
      <c r="G86" s="47"/>
    </row>
    <row r="87" spans="1:7" x14ac:dyDescent="0.2">
      <c r="A87" s="47"/>
      <c r="B87" s="47"/>
      <c r="C87" s="47"/>
      <c r="D87" s="47"/>
      <c r="E87" s="47"/>
      <c r="F87" s="47"/>
      <c r="G87" s="47"/>
    </row>
    <row r="88" spans="1:7" x14ac:dyDescent="0.2">
      <c r="A88" s="47"/>
      <c r="B88" s="47"/>
      <c r="C88" s="47"/>
      <c r="D88" s="47"/>
      <c r="E88" s="47"/>
      <c r="F88" s="47"/>
      <c r="G88" s="47"/>
    </row>
    <row r="89" spans="1:7" x14ac:dyDescent="0.2">
      <c r="A89" s="47"/>
      <c r="B89" s="47"/>
      <c r="C89" s="47"/>
      <c r="D89" s="47"/>
      <c r="E89" s="47"/>
      <c r="F89" s="47"/>
      <c r="G89" s="47"/>
    </row>
    <row r="90" spans="1:7" x14ac:dyDescent="0.2">
      <c r="A90" s="47"/>
      <c r="B90" s="47"/>
      <c r="C90" s="47"/>
      <c r="D90" s="47"/>
      <c r="E90" s="47"/>
      <c r="F90" s="47"/>
      <c r="G90" s="47"/>
    </row>
    <row r="91" spans="1:7" x14ac:dyDescent="0.2">
      <c r="A91" s="47"/>
      <c r="B91" s="47"/>
      <c r="C91" s="47"/>
      <c r="D91" s="47"/>
      <c r="E91" s="47"/>
      <c r="F91" s="47"/>
      <c r="G91" s="47"/>
    </row>
    <row r="92" spans="1:7" x14ac:dyDescent="0.2">
      <c r="A92" s="47"/>
      <c r="B92" s="47"/>
      <c r="C92" s="47"/>
      <c r="D92" s="47"/>
      <c r="E92" s="47"/>
      <c r="F92" s="47"/>
      <c r="G92" s="47"/>
    </row>
    <row r="93" spans="1:7" x14ac:dyDescent="0.2">
      <c r="A93" s="47"/>
      <c r="B93" s="47"/>
      <c r="C93" s="47"/>
      <c r="D93" s="47"/>
      <c r="E93" s="47"/>
      <c r="F93" s="47"/>
      <c r="G93" s="47"/>
    </row>
    <row r="94" spans="1:7" x14ac:dyDescent="0.2">
      <c r="A94" s="47"/>
      <c r="B94" s="47"/>
      <c r="C94" s="47"/>
      <c r="D94" s="47"/>
      <c r="E94" s="47"/>
      <c r="F94" s="47"/>
      <c r="G94" s="47"/>
    </row>
    <row r="95" spans="1:7" x14ac:dyDescent="0.2">
      <c r="A95" s="47"/>
      <c r="B95" s="47"/>
      <c r="C95" s="47"/>
      <c r="D95" s="47"/>
      <c r="E95" s="47"/>
      <c r="F95" s="47"/>
      <c r="G95" s="47"/>
    </row>
    <row r="96" spans="1:7" x14ac:dyDescent="0.2">
      <c r="A96" s="47"/>
      <c r="B96" s="47"/>
      <c r="C96" s="47"/>
      <c r="D96" s="47"/>
      <c r="E96" s="47"/>
      <c r="F96" s="47"/>
      <c r="G96" s="47"/>
    </row>
    <row r="97" spans="1:7" x14ac:dyDescent="0.2">
      <c r="A97" s="47"/>
      <c r="B97" s="47"/>
      <c r="C97" s="47"/>
      <c r="D97" s="47"/>
      <c r="E97" s="47"/>
      <c r="F97" s="47"/>
      <c r="G97" s="47"/>
    </row>
    <row r="98" spans="1:7" x14ac:dyDescent="0.2">
      <c r="A98" s="47"/>
      <c r="B98" s="47"/>
      <c r="C98" s="47"/>
      <c r="D98" s="47"/>
      <c r="E98" s="47"/>
      <c r="F98" s="47"/>
      <c r="G98" s="47"/>
    </row>
    <row r="99" spans="1:7" x14ac:dyDescent="0.2">
      <c r="A99" s="47"/>
      <c r="B99" s="47"/>
      <c r="C99" s="47"/>
      <c r="D99" s="47"/>
      <c r="E99" s="47"/>
      <c r="F99" s="47"/>
      <c r="G99" s="47"/>
    </row>
    <row r="100" spans="1:7" x14ac:dyDescent="0.2">
      <c r="A100" s="47"/>
      <c r="B100" s="47"/>
      <c r="C100" s="47"/>
      <c r="D100" s="47"/>
      <c r="E100" s="47"/>
      <c r="F100" s="47"/>
      <c r="G100" s="47"/>
    </row>
    <row r="101" spans="1:7" x14ac:dyDescent="0.2">
      <c r="A101" s="47"/>
      <c r="B101" s="47"/>
      <c r="C101" s="47"/>
      <c r="D101" s="47"/>
      <c r="E101" s="47"/>
      <c r="F101" s="47"/>
      <c r="G101" s="47"/>
    </row>
    <row r="102" spans="1:7" x14ac:dyDescent="0.2">
      <c r="A102" s="47"/>
      <c r="B102" s="47"/>
      <c r="C102" s="47"/>
      <c r="D102" s="47"/>
      <c r="E102" s="47"/>
      <c r="F102" s="47"/>
      <c r="G102" s="47"/>
    </row>
    <row r="103" spans="1:7" x14ac:dyDescent="0.2">
      <c r="A103" s="47"/>
      <c r="B103" s="47"/>
      <c r="C103" s="47"/>
      <c r="D103" s="47"/>
      <c r="E103" s="47"/>
      <c r="F103" s="47"/>
      <c r="G103" s="47"/>
    </row>
    <row r="104" spans="1:7" x14ac:dyDescent="0.2">
      <c r="A104" s="47"/>
      <c r="B104" s="47"/>
      <c r="C104" s="47"/>
      <c r="D104" s="47"/>
      <c r="E104" s="47"/>
      <c r="F104" s="47"/>
      <c r="G104" s="47"/>
    </row>
    <row r="105" spans="1:7" x14ac:dyDescent="0.2">
      <c r="A105" s="47"/>
      <c r="B105" s="47"/>
      <c r="C105" s="47"/>
      <c r="D105" s="47"/>
      <c r="E105" s="47"/>
      <c r="F105" s="47"/>
      <c r="G105" s="47"/>
    </row>
    <row r="106" spans="1:7" x14ac:dyDescent="0.2">
      <c r="A106" s="47"/>
      <c r="B106" s="47"/>
      <c r="C106" s="47"/>
      <c r="D106" s="47"/>
      <c r="E106" s="47"/>
      <c r="F106" s="47"/>
      <c r="G106" s="47"/>
    </row>
    <row r="107" spans="1:7" x14ac:dyDescent="0.2">
      <c r="A107" s="47"/>
      <c r="B107" s="47"/>
      <c r="C107" s="47"/>
      <c r="D107" s="47"/>
      <c r="E107" s="47"/>
      <c r="F107" s="47"/>
      <c r="G107" s="47"/>
    </row>
    <row r="108" spans="1:7" x14ac:dyDescent="0.2">
      <c r="G108" s="47"/>
    </row>
  </sheetData>
  <mergeCells count="11">
    <mergeCell ref="D4:D49"/>
    <mergeCell ref="E4:E49"/>
    <mergeCell ref="F19:R19"/>
    <mergeCell ref="A51:B51"/>
    <mergeCell ref="A1:G1"/>
    <mergeCell ref="A2:A3"/>
    <mergeCell ref="B2:B3"/>
    <mergeCell ref="C2:C3"/>
    <mergeCell ref="D2:D3"/>
    <mergeCell ref="E2:E3"/>
    <mergeCell ref="F2:R2"/>
  </mergeCells>
  <pageMargins left="0.70866141732283472" right="0.70866141732283472" top="0.74803149606299213" bottom="0.74803149606299213" header="0.31496062992125984" footer="0.31496062992125984"/>
  <pageSetup paperSize="9" scale="3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42"/>
  <sheetViews>
    <sheetView zoomScale="80" zoomScaleNormal="80" workbookViewId="0">
      <pane xSplit="3" ySplit="7" topLeftCell="D8" activePane="bottomRight" state="frozen"/>
      <selection pane="topRight" activeCell="D1" sqref="D1"/>
      <selection pane="bottomLeft" activeCell="A5" sqref="A5"/>
      <selection pane="bottomRight" activeCell="P24" sqref="P24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15" width="10.42578125" style="1" customWidth="1"/>
    <col min="16" max="16" width="12" style="1" customWidth="1"/>
    <col min="17" max="18" width="10.42578125" style="1" customWidth="1"/>
    <col min="19" max="19" width="12.42578125" style="1" customWidth="1"/>
    <col min="20" max="22" width="10.42578125" style="1" customWidth="1"/>
    <col min="23" max="23" width="12.5703125" style="1" customWidth="1"/>
    <col min="24" max="27" width="10.42578125" style="1" customWidth="1"/>
    <col min="28" max="28" width="11.7109375" style="1" customWidth="1"/>
    <col min="29" max="29" width="10.42578125" style="1" customWidth="1"/>
    <col min="30" max="16384" width="9.140625" style="1"/>
  </cols>
  <sheetData>
    <row r="3" spans="1:29" ht="15" customHeight="1" x14ac:dyDescent="0.2">
      <c r="A3" s="88" t="s">
        <v>131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29" ht="15" customHeight="1" x14ac:dyDescent="0.2">
      <c r="A4" s="88" t="s">
        <v>138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</row>
    <row r="5" spans="1:29" ht="21.75" customHeight="1" x14ac:dyDescent="0.2"/>
    <row r="6" spans="1:29" ht="45" customHeight="1" x14ac:dyDescent="0.2">
      <c r="A6" s="87" t="s">
        <v>0</v>
      </c>
      <c r="B6" s="89" t="s">
        <v>1</v>
      </c>
      <c r="C6" s="87" t="s">
        <v>2</v>
      </c>
      <c r="D6" s="87" t="s">
        <v>137</v>
      </c>
      <c r="E6" s="87" t="s">
        <v>136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 t="s">
        <v>135</v>
      </c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44.25" customHeight="1" x14ac:dyDescent="0.2">
      <c r="A7" s="89"/>
      <c r="B7" s="89"/>
      <c r="C7" s="87"/>
      <c r="D7" s="87"/>
      <c r="E7" s="56" t="s">
        <v>7</v>
      </c>
      <c r="F7" s="56" t="s">
        <v>8</v>
      </c>
      <c r="G7" s="56" t="s">
        <v>9</v>
      </c>
      <c r="H7" s="56" t="s">
        <v>10</v>
      </c>
      <c r="I7" s="56" t="s">
        <v>11</v>
      </c>
      <c r="J7" s="56" t="s">
        <v>12</v>
      </c>
      <c r="K7" s="56" t="s">
        <v>13</v>
      </c>
      <c r="L7" s="56" t="s">
        <v>14</v>
      </c>
      <c r="M7" s="56" t="s">
        <v>15</v>
      </c>
      <c r="N7" s="56" t="s">
        <v>16</v>
      </c>
      <c r="O7" s="56" t="s">
        <v>17</v>
      </c>
      <c r="P7" s="56" t="s">
        <v>18</v>
      </c>
      <c r="Q7" s="56" t="s">
        <v>106</v>
      </c>
      <c r="R7" s="56" t="s">
        <v>7</v>
      </c>
      <c r="S7" s="56" t="s">
        <v>8</v>
      </c>
      <c r="T7" s="56" t="s">
        <v>9</v>
      </c>
      <c r="U7" s="56" t="s">
        <v>10</v>
      </c>
      <c r="V7" s="56" t="s">
        <v>11</v>
      </c>
      <c r="W7" s="56" t="s">
        <v>12</v>
      </c>
      <c r="X7" s="56" t="s">
        <v>13</v>
      </c>
      <c r="Y7" s="56" t="s">
        <v>14</v>
      </c>
      <c r="Z7" s="56" t="s">
        <v>15</v>
      </c>
      <c r="AA7" s="56" t="s">
        <v>16</v>
      </c>
      <c r="AB7" s="56" t="s">
        <v>17</v>
      </c>
      <c r="AC7" s="56" t="s">
        <v>18</v>
      </c>
    </row>
    <row r="8" spans="1:29" ht="15" customHeight="1" x14ac:dyDescent="0.2">
      <c r="A8" s="3"/>
      <c r="B8" s="3" t="s">
        <v>4</v>
      </c>
      <c r="C8" s="56"/>
      <c r="D8" s="87" t="s">
        <v>22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x14ac:dyDescent="0.2">
      <c r="A9" s="3"/>
      <c r="B9" s="52" t="s">
        <v>130</v>
      </c>
      <c r="C9" s="56"/>
      <c r="D9" s="87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63"/>
      <c r="T9" s="8"/>
      <c r="U9" s="8"/>
      <c r="V9" s="64"/>
      <c r="W9" s="8"/>
      <c r="X9" s="8"/>
      <c r="Y9" s="64"/>
      <c r="Z9" s="8"/>
      <c r="AA9" s="8"/>
      <c r="AB9" s="8"/>
      <c r="AC9" s="8"/>
    </row>
    <row r="10" spans="1:29" x14ac:dyDescent="0.2">
      <c r="A10" s="56">
        <v>1</v>
      </c>
      <c r="B10" s="3" t="s">
        <v>5</v>
      </c>
      <c r="C10" s="19" t="s">
        <v>36</v>
      </c>
      <c r="D10" s="87"/>
      <c r="E10" s="63">
        <v>1251.8499999999999</v>
      </c>
      <c r="F10" s="63">
        <f>E10</f>
        <v>1251.8499999999999</v>
      </c>
      <c r="G10" s="63">
        <f t="shared" ref="G10:J10" si="0">F10</f>
        <v>1251.8499999999999</v>
      </c>
      <c r="H10" s="63">
        <f t="shared" si="0"/>
        <v>1251.8499999999999</v>
      </c>
      <c r="I10" s="63">
        <f t="shared" si="0"/>
        <v>1251.8499999999999</v>
      </c>
      <c r="J10" s="63">
        <f t="shared" si="0"/>
        <v>1251.8499999999999</v>
      </c>
      <c r="K10" s="63">
        <v>1528.61</v>
      </c>
      <c r="L10" s="63">
        <f>K10</f>
        <v>1528.61</v>
      </c>
      <c r="M10" s="63">
        <f>L10</f>
        <v>1528.61</v>
      </c>
      <c r="N10" s="63">
        <f t="shared" ref="N10:P10" si="1">M10</f>
        <v>1528.61</v>
      </c>
      <c r="O10" s="63">
        <f t="shared" si="1"/>
        <v>1528.61</v>
      </c>
      <c r="P10" s="63">
        <f t="shared" si="1"/>
        <v>1528.61</v>
      </c>
      <c r="Q10" s="12">
        <v>2298.5431941702177</v>
      </c>
      <c r="R10" s="12">
        <v>1908.8727512393846</v>
      </c>
      <c r="S10" s="12">
        <v>2074.8659399521944</v>
      </c>
      <c r="T10" s="12">
        <v>1807.5561126815026</v>
      </c>
      <c r="U10" s="12">
        <v>1905.9237145432153</v>
      </c>
      <c r="V10" s="12">
        <v>3012.5956362984234</v>
      </c>
      <c r="W10" s="12">
        <v>2411.5339523322195</v>
      </c>
      <c r="X10" s="12">
        <v>2677.8007615035835</v>
      </c>
      <c r="Y10" s="12">
        <v>2643.5178191572618</v>
      </c>
      <c r="Z10" s="12">
        <v>2256.5558901763065</v>
      </c>
      <c r="AA10" s="12">
        <v>2103.6812402035112</v>
      </c>
      <c r="AB10" s="12">
        <v>2241.209778264903</v>
      </c>
      <c r="AC10" s="12">
        <v>2163.4892085445113</v>
      </c>
    </row>
    <row r="11" spans="1:29" x14ac:dyDescent="0.2">
      <c r="A11" s="56">
        <v>2</v>
      </c>
      <c r="B11" s="3" t="s">
        <v>6</v>
      </c>
      <c r="C11" s="19" t="s">
        <v>36</v>
      </c>
      <c r="D11" s="87"/>
      <c r="E11" s="86" t="s">
        <v>146</v>
      </c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12">
        <v>2146.2568638654493</v>
      </c>
      <c r="R11" s="12">
        <v>1782.1595805975555</v>
      </c>
      <c r="S11" s="12">
        <v>1937.2934018244807</v>
      </c>
      <c r="T11" s="12">
        <v>1687.4711333471985</v>
      </c>
      <c r="U11" s="12">
        <v>1779.4034715357152</v>
      </c>
      <c r="V11" s="12">
        <v>2813.6762956060029</v>
      </c>
      <c r="W11" s="12">
        <v>2251.9364040488031</v>
      </c>
      <c r="X11" s="12">
        <v>2500.6259453304519</v>
      </c>
      <c r="Y11" s="12">
        <v>2468.5858122965064</v>
      </c>
      <c r="Z11" s="12">
        <v>2106.9391496974827</v>
      </c>
      <c r="AA11" s="12">
        <v>1964.0656450500105</v>
      </c>
      <c r="AB11" s="12">
        <v>2092.5969890326196</v>
      </c>
      <c r="AC11" s="12">
        <v>2019.9609425649639</v>
      </c>
    </row>
    <row r="12" spans="1:29" s="7" customFormat="1" x14ac:dyDescent="0.2">
      <c r="A12" s="3"/>
      <c r="B12" s="52" t="s">
        <v>139</v>
      </c>
      <c r="C12" s="56"/>
      <c r="D12" s="87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</row>
    <row r="13" spans="1:29" s="7" customFormat="1" ht="16.5" customHeight="1" x14ac:dyDescent="0.2">
      <c r="A13" s="56">
        <v>1</v>
      </c>
      <c r="B13" s="3" t="s">
        <v>5</v>
      </c>
      <c r="C13" s="19" t="s">
        <v>36</v>
      </c>
      <c r="D13" s="87"/>
      <c r="E13" s="63">
        <v>1195.02</v>
      </c>
      <c r="F13" s="63">
        <f>E13</f>
        <v>1195.02</v>
      </c>
      <c r="G13" s="63">
        <f t="shared" ref="G13:J13" si="2">F13</f>
        <v>1195.02</v>
      </c>
      <c r="H13" s="63">
        <f t="shared" si="2"/>
        <v>1195.02</v>
      </c>
      <c r="I13" s="63">
        <f t="shared" si="2"/>
        <v>1195.02</v>
      </c>
      <c r="J13" s="63">
        <f t="shared" si="2"/>
        <v>1195.02</v>
      </c>
      <c r="K13" s="63">
        <v>1412.64</v>
      </c>
      <c r="L13" s="63">
        <f>K13</f>
        <v>1412.64</v>
      </c>
      <c r="M13" s="63">
        <f>L13</f>
        <v>1412.64</v>
      </c>
      <c r="N13" s="63">
        <f t="shared" ref="N13:P13" si="3">M13</f>
        <v>1412.64</v>
      </c>
      <c r="O13" s="63">
        <f t="shared" si="3"/>
        <v>1412.64</v>
      </c>
      <c r="P13" s="63">
        <f t="shared" si="3"/>
        <v>1412.64</v>
      </c>
      <c r="Q13" s="68">
        <v>2243.674125610903</v>
      </c>
      <c r="R13" s="68">
        <v>2127.8722440845645</v>
      </c>
      <c r="S13" s="68">
        <v>2133.2680547769019</v>
      </c>
      <c r="T13" s="68">
        <v>2139.8268390335047</v>
      </c>
      <c r="U13" s="68">
        <v>1947.9702549602225</v>
      </c>
      <c r="V13" s="68">
        <v>1682.6877665477957</v>
      </c>
      <c r="W13" s="68">
        <v>2845.7388887408124</v>
      </c>
      <c r="X13" s="68">
        <v>3028.2545702331668</v>
      </c>
      <c r="Y13" s="68">
        <v>2745.8391214121971</v>
      </c>
      <c r="Z13" s="68">
        <v>2319.0784303834384</v>
      </c>
      <c r="AA13" s="68">
        <v>2158.058115139801</v>
      </c>
      <c r="AB13" s="68">
        <v>2225.3087833234304</v>
      </c>
      <c r="AC13" s="68">
        <v>2182.626883813035</v>
      </c>
    </row>
    <row r="14" spans="1:29" s="7" customFormat="1" ht="18" customHeight="1" x14ac:dyDescent="0.2">
      <c r="A14" s="56">
        <v>2</v>
      </c>
      <c r="B14" s="3" t="s">
        <v>6</v>
      </c>
      <c r="C14" s="19" t="s">
        <v>36</v>
      </c>
      <c r="D14" s="87"/>
      <c r="E14" s="86" t="s">
        <v>146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68">
        <v>2094.9806326871121</v>
      </c>
      <c r="R14" s="68">
        <v>1986.8320038173499</v>
      </c>
      <c r="S14" s="68">
        <v>1991.8748175485064</v>
      </c>
      <c r="T14" s="68">
        <v>1998.004522461219</v>
      </c>
      <c r="U14" s="68">
        <v>1818.6993037011425</v>
      </c>
      <c r="V14" s="68">
        <v>1570.7717444371922</v>
      </c>
      <c r="W14" s="68">
        <v>2657.7354100381422</v>
      </c>
      <c r="X14" s="68">
        <v>2828.1528693767914</v>
      </c>
      <c r="Y14" s="68">
        <v>2564.2131975814928</v>
      </c>
      <c r="Z14" s="68">
        <v>2165.3714302648959</v>
      </c>
      <c r="AA14" s="68">
        <v>2014.8851543362625</v>
      </c>
      <c r="AB14" s="68">
        <v>2077.7362460966638</v>
      </c>
      <c r="AC14" s="68">
        <v>2037.8466203860139</v>
      </c>
    </row>
    <row r="15" spans="1:29" x14ac:dyDescent="0.2">
      <c r="A15" s="1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R15" s="65"/>
      <c r="S15" s="65"/>
      <c r="W15" s="65"/>
      <c r="X15" s="65"/>
      <c r="Y15" s="65"/>
      <c r="Z15" s="65"/>
      <c r="AA15" s="65"/>
      <c r="AB15" s="65"/>
      <c r="AC15" s="65"/>
    </row>
    <row r="16" spans="1:29" x14ac:dyDescent="0.2">
      <c r="A16" s="16"/>
      <c r="S16" s="65"/>
      <c r="W16" s="65"/>
      <c r="X16" s="65"/>
    </row>
    <row r="17" spans="1:23" x14ac:dyDescent="0.2">
      <c r="A17" s="15"/>
      <c r="W17" s="65"/>
    </row>
    <row r="18" spans="1:23" x14ac:dyDescent="0.2">
      <c r="W18" s="65"/>
    </row>
    <row r="21" spans="1:23" x14ac:dyDescent="0.2">
      <c r="E21" s="7"/>
    </row>
    <row r="22" spans="1:23" x14ac:dyDescent="0.2">
      <c r="A22" s="2"/>
    </row>
    <row r="23" spans="1:23" x14ac:dyDescent="0.2">
      <c r="A23" s="2"/>
    </row>
    <row r="24" spans="1:23" x14ac:dyDescent="0.2">
      <c r="A24" s="2"/>
    </row>
    <row r="25" spans="1:23" x14ac:dyDescent="0.2">
      <c r="A25" s="2"/>
    </row>
    <row r="26" spans="1:23" x14ac:dyDescent="0.2">
      <c r="A26" s="2"/>
    </row>
    <row r="27" spans="1:23" x14ac:dyDescent="0.2">
      <c r="A27" s="2"/>
    </row>
    <row r="28" spans="1:23" x14ac:dyDescent="0.2">
      <c r="A28" s="2"/>
    </row>
    <row r="29" spans="1:23" x14ac:dyDescent="0.2">
      <c r="A29" s="2"/>
    </row>
    <row r="30" spans="1:23" x14ac:dyDescent="0.2">
      <c r="A30" s="2"/>
    </row>
    <row r="31" spans="1:23" x14ac:dyDescent="0.2">
      <c r="A31" s="2"/>
    </row>
    <row r="32" spans="1:23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</sheetData>
  <customSheetViews>
    <customSheetView guid="{D0488D65-A5DB-49B4-AA08-46AE815345DA}">
      <selection activeCell="A26" sqref="A26:I26"/>
      <pageMargins left="0.7" right="0.7" top="0.75" bottom="0.75" header="0.3" footer="0.3"/>
      <pageSetup paperSize="9" orientation="portrait" horizontalDpi="180" verticalDpi="180" r:id="rId1"/>
    </customSheetView>
    <customSheetView guid="{BCA80338-E5C7-418F-B58E-9ADEE41B3E40}">
      <selection activeCell="A5" sqref="A5:I25"/>
      <pageMargins left="0.7" right="0.7" top="0.75" bottom="0.75" header="0.3" footer="0.3"/>
      <pageSetup paperSize="9" orientation="portrait" horizontalDpi="180" verticalDpi="180" r:id="rId2"/>
    </customSheetView>
  </customSheetViews>
  <mergeCells count="11">
    <mergeCell ref="E14:P14"/>
    <mergeCell ref="D8:D14"/>
    <mergeCell ref="E11:P11"/>
    <mergeCell ref="D6:D7"/>
    <mergeCell ref="A3:AC3"/>
    <mergeCell ref="E6:P6"/>
    <mergeCell ref="A6:A7"/>
    <mergeCell ref="B6:B7"/>
    <mergeCell ref="C6:C7"/>
    <mergeCell ref="Q6:AC6"/>
    <mergeCell ref="A4:AC4"/>
  </mergeCells>
  <pageMargins left="0.70866141732283472" right="0.70866141732283472" top="0.74803149606299213" bottom="0.74803149606299213" header="0.31496062992125984" footer="0.31496062992125984"/>
  <pageSetup paperSize="9" scale="37" orientation="landscape" horizontalDpi="180" verticalDpi="18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P35" sqref="P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90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2" spans="1:28" x14ac:dyDescent="0.2">
      <c r="A2" s="1">
        <v>3</v>
      </c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26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7</v>
      </c>
      <c r="R4" s="13" t="s">
        <v>8</v>
      </c>
      <c r="S4" s="13" t="s">
        <v>9</v>
      </c>
      <c r="T4" s="13" t="s">
        <v>10</v>
      </c>
      <c r="U4" s="13" t="s">
        <v>11</v>
      </c>
      <c r="V4" s="13" t="s">
        <v>12</v>
      </c>
      <c r="W4" s="13" t="s">
        <v>13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</row>
    <row r="5" spans="1:28" ht="15" customHeight="1" x14ac:dyDescent="0.2">
      <c r="A5" s="3"/>
      <c r="B5" s="3" t="s">
        <v>4</v>
      </c>
      <c r="C5" s="13"/>
      <c r="D5" s="76" t="s">
        <v>22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3">
        <v>1</v>
      </c>
      <c r="B6" s="3" t="s">
        <v>5</v>
      </c>
      <c r="C6" s="13" t="s">
        <v>19</v>
      </c>
      <c r="D6" s="78"/>
      <c r="E6" s="4">
        <v>1711.1077734860387</v>
      </c>
      <c r="F6" s="4">
        <v>1711.1077734860387</v>
      </c>
      <c r="G6" s="4">
        <v>1711.1077734860387</v>
      </c>
      <c r="H6" s="4">
        <v>1711.1077734860387</v>
      </c>
      <c r="I6" s="4">
        <v>1711.1077734860387</v>
      </c>
      <c r="J6" s="4">
        <v>1711.1077734860387</v>
      </c>
      <c r="K6" s="4">
        <v>1711.1077734860387</v>
      </c>
      <c r="L6" s="4">
        <v>1711.1077734860387</v>
      </c>
      <c r="M6" s="4">
        <v>1711.1077734860387</v>
      </c>
      <c r="N6" s="4">
        <v>1711.1077734860387</v>
      </c>
      <c r="O6" s="4">
        <v>1711.1077734860387</v>
      </c>
      <c r="P6" s="4">
        <v>1711.1077734860387</v>
      </c>
      <c r="Q6" s="12">
        <v>2074.2715554713659</v>
      </c>
      <c r="R6" s="12">
        <v>2074.6111463980342</v>
      </c>
      <c r="S6" s="12">
        <v>2074.8345028525141</v>
      </c>
      <c r="T6" s="12">
        <v>2075.8002688675074</v>
      </c>
      <c r="U6" s="12">
        <v>2077.8578912824169</v>
      </c>
      <c r="V6" s="12">
        <v>2144.1365385221861</v>
      </c>
      <c r="W6" s="12">
        <v>2142.7985202632121</v>
      </c>
      <c r="X6" s="12">
        <v>2143.8228106131587</v>
      </c>
      <c r="Y6" s="12">
        <v>2142.4592355040509</v>
      </c>
      <c r="Z6" s="12">
        <v>2140.3468630543102</v>
      </c>
      <c r="AA6" s="12">
        <v>2139.150041639351</v>
      </c>
      <c r="AB6" s="12">
        <v>2138.2255059979534</v>
      </c>
    </row>
    <row r="7" spans="1:28" x14ac:dyDescent="0.2">
      <c r="A7" s="13">
        <v>2</v>
      </c>
      <c r="B7" s="3" t="s">
        <v>6</v>
      </c>
      <c r="C7" s="13" t="s">
        <v>19</v>
      </c>
      <c r="D7" s="77"/>
      <c r="E7" s="4">
        <f>E6*0.93357</f>
        <v>1597.4388840933611</v>
      </c>
      <c r="F7" s="4">
        <f t="shared" ref="F7:P7" si="0">F6*0.93357</f>
        <v>1597.4388840933611</v>
      </c>
      <c r="G7" s="4">
        <f t="shared" si="0"/>
        <v>1597.4388840933611</v>
      </c>
      <c r="H7" s="4">
        <f t="shared" si="0"/>
        <v>1597.4388840933611</v>
      </c>
      <c r="I7" s="4">
        <f t="shared" si="0"/>
        <v>1597.4388840933611</v>
      </c>
      <c r="J7" s="4">
        <f t="shared" si="0"/>
        <v>1597.4388840933611</v>
      </c>
      <c r="K7" s="4">
        <f t="shared" si="0"/>
        <v>1597.4388840933611</v>
      </c>
      <c r="L7" s="4">
        <f t="shared" si="0"/>
        <v>1597.4388840933611</v>
      </c>
      <c r="M7" s="4">
        <f t="shared" si="0"/>
        <v>1597.4388840933611</v>
      </c>
      <c r="N7" s="4">
        <f t="shared" si="0"/>
        <v>1597.4388840933611</v>
      </c>
      <c r="O7" s="4">
        <f t="shared" si="0"/>
        <v>1597.4388840933611</v>
      </c>
      <c r="P7" s="4">
        <f t="shared" si="0"/>
        <v>1597.4388840933611</v>
      </c>
      <c r="Q7" s="12">
        <v>1935.6298363331318</v>
      </c>
      <c r="R7" s="12">
        <v>1935.6791467177125</v>
      </c>
      <c r="S7" s="12">
        <v>1935.6298363331318</v>
      </c>
      <c r="T7" s="12">
        <v>1935.5312155639701</v>
      </c>
      <c r="U7" s="12">
        <v>1935.9256986406165</v>
      </c>
      <c r="V7" s="12">
        <v>1936.4188024864238</v>
      </c>
      <c r="W7" s="12">
        <v>1995.3293272204419</v>
      </c>
      <c r="X7" s="12">
        <v>1996.4477853635028</v>
      </c>
      <c r="Y7" s="12">
        <v>1995.4818442399505</v>
      </c>
      <c r="Z7" s="12">
        <v>1995.6852002659614</v>
      </c>
      <c r="AA7" s="12">
        <v>1995.8377172854694</v>
      </c>
      <c r="AB7" s="12">
        <v>1995.736039272464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90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26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7</v>
      </c>
      <c r="R4" s="13" t="s">
        <v>8</v>
      </c>
      <c r="S4" s="13" t="s">
        <v>9</v>
      </c>
      <c r="T4" s="13" t="s">
        <v>10</v>
      </c>
      <c r="U4" s="13" t="s">
        <v>11</v>
      </c>
      <c r="V4" s="13" t="s">
        <v>12</v>
      </c>
      <c r="W4" s="13" t="s">
        <v>13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</row>
    <row r="5" spans="1:28" ht="15" customHeight="1" x14ac:dyDescent="0.2">
      <c r="A5" s="3"/>
      <c r="B5" s="3" t="s">
        <v>4</v>
      </c>
      <c r="C5" s="13"/>
      <c r="D5" s="76" t="s">
        <v>22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3">
        <v>1</v>
      </c>
      <c r="B6" s="3" t="s">
        <v>5</v>
      </c>
      <c r="C6" s="13" t="s">
        <v>19</v>
      </c>
      <c r="D6" s="78"/>
      <c r="E6" s="4">
        <v>1373.2124495870819</v>
      </c>
      <c r="F6" s="4">
        <v>1373.2124495870819</v>
      </c>
      <c r="G6" s="4">
        <v>1373.2124495870819</v>
      </c>
      <c r="H6" s="4">
        <v>1373.2124495870819</v>
      </c>
      <c r="I6" s="4">
        <v>1373.2124495870819</v>
      </c>
      <c r="J6" s="4">
        <v>1373.2124495870819</v>
      </c>
      <c r="K6" s="4">
        <v>1373.2124495870819</v>
      </c>
      <c r="L6" s="4">
        <v>1373.2124495870819</v>
      </c>
      <c r="M6" s="4">
        <v>1373.2124495870819</v>
      </c>
      <c r="N6" s="4">
        <v>1373.2124495870819</v>
      </c>
      <c r="O6" s="4">
        <v>1373.2124495870819</v>
      </c>
      <c r="P6" s="4">
        <v>1373.2124495870819</v>
      </c>
      <c r="Q6" s="4">
        <v>1852.7567992600495</v>
      </c>
      <c r="R6" s="4">
        <v>1859.8360282934286</v>
      </c>
      <c r="S6" s="4">
        <v>1861.8481400901198</v>
      </c>
      <c r="T6" s="4">
        <v>1870.4652057256549</v>
      </c>
      <c r="U6" s="4">
        <v>1907.6233480766496</v>
      </c>
      <c r="V6" s="4">
        <v>2022.0430959172047</v>
      </c>
      <c r="W6" s="4">
        <v>1943.5084181476498</v>
      </c>
      <c r="X6" s="4">
        <v>1948.2415229819853</v>
      </c>
      <c r="Y6" s="4">
        <v>1941.3168748105777</v>
      </c>
      <c r="Z6" s="4">
        <v>1929.2341885908268</v>
      </c>
      <c r="AA6" s="4">
        <v>1886.752764699703</v>
      </c>
      <c r="AB6" s="4">
        <v>1908.7309353199967</v>
      </c>
    </row>
    <row r="7" spans="1:28" x14ac:dyDescent="0.2">
      <c r="A7" s="13">
        <v>2</v>
      </c>
      <c r="B7" s="3" t="s">
        <v>6</v>
      </c>
      <c r="C7" s="13" t="s">
        <v>19</v>
      </c>
      <c r="D7" s="77"/>
      <c r="E7" s="4">
        <f>E6*0.93357</f>
        <v>1281.9899465610119</v>
      </c>
      <c r="F7" s="4">
        <f t="shared" ref="F7:P7" si="0">F6*0.93357</f>
        <v>1281.9899465610119</v>
      </c>
      <c r="G7" s="4">
        <f t="shared" si="0"/>
        <v>1281.9899465610119</v>
      </c>
      <c r="H7" s="4">
        <f t="shared" si="0"/>
        <v>1281.9899465610119</v>
      </c>
      <c r="I7" s="4">
        <f t="shared" si="0"/>
        <v>1281.9899465610119</v>
      </c>
      <c r="J7" s="4">
        <f t="shared" si="0"/>
        <v>1281.9899465610119</v>
      </c>
      <c r="K7" s="4">
        <f t="shared" si="0"/>
        <v>1281.9899465610119</v>
      </c>
      <c r="L7" s="4">
        <f t="shared" si="0"/>
        <v>1281.9899465610119</v>
      </c>
      <c r="M7" s="4">
        <f t="shared" si="0"/>
        <v>1281.9899465610119</v>
      </c>
      <c r="N7" s="4">
        <f t="shared" si="0"/>
        <v>1281.9899465610119</v>
      </c>
      <c r="O7" s="4">
        <f t="shared" si="0"/>
        <v>1281.9899465610119</v>
      </c>
      <c r="P7" s="4">
        <f t="shared" si="0"/>
        <v>1281.9899465610119</v>
      </c>
      <c r="Q7" s="4">
        <v>1730.4588404299529</v>
      </c>
      <c r="R7" s="4">
        <v>1737.0749423303071</v>
      </c>
      <c r="S7" s="4">
        <v>1738.9554206449718</v>
      </c>
      <c r="T7" s="4">
        <v>1747.0087530146307</v>
      </c>
      <c r="U7" s="4">
        <v>1781.7359888566818</v>
      </c>
      <c r="V7" s="4">
        <v>1888.6703326329016</v>
      </c>
      <c r="W7" s="4">
        <v>1815.273437521168</v>
      </c>
      <c r="X7" s="4">
        <v>1819.6968999831638</v>
      </c>
      <c r="Y7" s="4">
        <v>1813.2252661781099</v>
      </c>
      <c r="Z7" s="4">
        <v>1801.9330360661932</v>
      </c>
      <c r="AA7" s="4">
        <v>1762.230770747386</v>
      </c>
      <c r="AB7" s="4">
        <v>1782.7711171214921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D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90" t="s">
        <v>27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26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7</v>
      </c>
      <c r="R4" s="13" t="s">
        <v>8</v>
      </c>
      <c r="S4" s="13" t="s">
        <v>9</v>
      </c>
      <c r="T4" s="13" t="s">
        <v>10</v>
      </c>
      <c r="U4" s="13" t="s">
        <v>11</v>
      </c>
      <c r="V4" s="13" t="s">
        <v>12</v>
      </c>
      <c r="W4" s="13" t="s">
        <v>13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</row>
    <row r="5" spans="1:28" ht="15" customHeight="1" x14ac:dyDescent="0.2">
      <c r="A5" s="3"/>
      <c r="B5" s="3" t="s">
        <v>4</v>
      </c>
      <c r="C5" s="13"/>
      <c r="D5" s="76" t="s">
        <v>22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3">
        <v>1</v>
      </c>
      <c r="B6" s="3" t="s">
        <v>5</v>
      </c>
      <c r="C6" s="13" t="s">
        <v>19</v>
      </c>
      <c r="D6" s="78"/>
      <c r="E6" s="4">
        <v>1373.2124495870819</v>
      </c>
      <c r="F6" s="4">
        <v>1373.2124495870819</v>
      </c>
      <c r="G6" s="4">
        <v>1373.2124495870819</v>
      </c>
      <c r="H6" s="4">
        <v>1373.2124495870819</v>
      </c>
      <c r="I6" s="4">
        <v>1373.2124495870819</v>
      </c>
      <c r="J6" s="4">
        <v>1373.2124495870819</v>
      </c>
      <c r="K6" s="4">
        <v>1373.2124495870819</v>
      </c>
      <c r="L6" s="4">
        <v>1373.2124495870819</v>
      </c>
      <c r="M6" s="4">
        <v>1373.2124495870819</v>
      </c>
      <c r="N6" s="4">
        <v>1373.2124495870819</v>
      </c>
      <c r="O6" s="4">
        <v>1373.2124495870819</v>
      </c>
      <c r="P6" s="4">
        <v>1373.2124495870819</v>
      </c>
      <c r="Q6" s="4">
        <v>1852.7567992600495</v>
      </c>
      <c r="R6" s="4">
        <v>1859.8360282934286</v>
      </c>
      <c r="S6" s="4">
        <v>1861.8481400901198</v>
      </c>
      <c r="T6" s="4">
        <v>1870.4652057256549</v>
      </c>
      <c r="U6" s="4">
        <v>1907.6233480766496</v>
      </c>
      <c r="V6" s="4">
        <v>2022.0430959172047</v>
      </c>
      <c r="W6" s="4">
        <v>1943.5084181476498</v>
      </c>
      <c r="X6" s="4">
        <v>1948.2415229819853</v>
      </c>
      <c r="Y6" s="4">
        <v>1941.3168748105777</v>
      </c>
      <c r="Z6" s="4">
        <v>1929.2341885908268</v>
      </c>
      <c r="AA6" s="4">
        <v>1886.752764699703</v>
      </c>
      <c r="AB6" s="4">
        <v>1908.7309353199967</v>
      </c>
    </row>
    <row r="7" spans="1:28" x14ac:dyDescent="0.2">
      <c r="A7" s="13">
        <v>2</v>
      </c>
      <c r="B7" s="3" t="s">
        <v>6</v>
      </c>
      <c r="C7" s="13" t="s">
        <v>19</v>
      </c>
      <c r="D7" s="77"/>
      <c r="E7" s="4">
        <f>E6*0.93357</f>
        <v>1281.9899465610119</v>
      </c>
      <c r="F7" s="4">
        <f t="shared" ref="F7:P7" si="0">F6*0.93357</f>
        <v>1281.9899465610119</v>
      </c>
      <c r="G7" s="4">
        <f t="shared" si="0"/>
        <v>1281.9899465610119</v>
      </c>
      <c r="H7" s="4">
        <f t="shared" si="0"/>
        <v>1281.9899465610119</v>
      </c>
      <c r="I7" s="4">
        <f t="shared" si="0"/>
        <v>1281.9899465610119</v>
      </c>
      <c r="J7" s="4">
        <f t="shared" si="0"/>
        <v>1281.9899465610119</v>
      </c>
      <c r="K7" s="4">
        <f t="shared" si="0"/>
        <v>1281.9899465610119</v>
      </c>
      <c r="L7" s="4">
        <f t="shared" si="0"/>
        <v>1281.9899465610119</v>
      </c>
      <c r="M7" s="4">
        <f t="shared" si="0"/>
        <v>1281.9899465610119</v>
      </c>
      <c r="N7" s="4">
        <f t="shared" si="0"/>
        <v>1281.9899465610119</v>
      </c>
      <c r="O7" s="4">
        <f t="shared" si="0"/>
        <v>1281.9899465610119</v>
      </c>
      <c r="P7" s="4">
        <f t="shared" si="0"/>
        <v>1281.9899465610119</v>
      </c>
      <c r="Q7" s="4">
        <v>1730.4588404299529</v>
      </c>
      <c r="R7" s="4">
        <v>1737.0749423303071</v>
      </c>
      <c r="S7" s="4">
        <v>1738.9554206449718</v>
      </c>
      <c r="T7" s="4">
        <v>1747.0087530146307</v>
      </c>
      <c r="U7" s="4">
        <v>1781.7359888566818</v>
      </c>
      <c r="V7" s="4">
        <v>1888.6703326329016</v>
      </c>
      <c r="W7" s="4">
        <v>1815.273437521168</v>
      </c>
      <c r="X7" s="4">
        <v>1819.6968999831638</v>
      </c>
      <c r="Y7" s="4">
        <v>1813.2252661781099</v>
      </c>
      <c r="Z7" s="4">
        <v>1801.9330360661932</v>
      </c>
      <c r="AA7" s="4">
        <v>1762.230770747386</v>
      </c>
      <c r="AB7" s="4">
        <v>1782.7711171214921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selection activeCell="F22" sqref="F22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90" t="s">
        <v>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23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</row>
    <row r="5" spans="1:28" ht="15" customHeight="1" x14ac:dyDescent="0.2">
      <c r="A5" s="3"/>
      <c r="B5" s="3" t="s">
        <v>4</v>
      </c>
      <c r="C5" s="11"/>
      <c r="D5" s="76" t="s">
        <v>22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1">
        <v>1</v>
      </c>
      <c r="B6" s="3" t="s">
        <v>5</v>
      </c>
      <c r="C6" s="11" t="s">
        <v>19</v>
      </c>
      <c r="D6" s="78"/>
      <c r="E6" s="11">
        <v>1433.2</v>
      </c>
      <c r="F6" s="11">
        <v>1433.2</v>
      </c>
      <c r="G6" s="11">
        <v>1416.11</v>
      </c>
      <c r="H6" s="11">
        <v>1354.9</v>
      </c>
      <c r="I6" s="11">
        <v>1400.42</v>
      </c>
      <c r="J6" s="11">
        <v>1346.15</v>
      </c>
      <c r="K6" s="11">
        <v>1386.07</v>
      </c>
      <c r="L6" s="11">
        <v>1354.96</v>
      </c>
      <c r="M6" s="11">
        <v>1420.88</v>
      </c>
      <c r="N6" s="11">
        <v>1477.44</v>
      </c>
      <c r="O6" s="11">
        <v>1453.12</v>
      </c>
      <c r="P6" s="11">
        <v>1491.96</v>
      </c>
      <c r="Q6" s="4">
        <v>1962.8251170667734</v>
      </c>
      <c r="R6" s="4">
        <v>1958.672083883162</v>
      </c>
      <c r="S6" s="4">
        <v>1913.6838244361024</v>
      </c>
      <c r="T6" s="4">
        <v>2027.4882130175922</v>
      </c>
      <c r="U6" s="4">
        <v>1840.8784335974551</v>
      </c>
      <c r="V6" s="4">
        <v>1988.312447367598</v>
      </c>
      <c r="W6" s="4">
        <v>1913.3565800364142</v>
      </c>
      <c r="X6" s="4">
        <v>1910.1470517763482</v>
      </c>
      <c r="Y6" s="4">
        <v>1887.0591512850813</v>
      </c>
      <c r="Z6" s="4">
        <v>1920.5369177217704</v>
      </c>
      <c r="AA6" s="4">
        <v>1823.6236829950049</v>
      </c>
      <c r="AB6" s="4">
        <v>1835.3357203043402</v>
      </c>
    </row>
    <row r="7" spans="1:28" x14ac:dyDescent="0.2">
      <c r="A7" s="11">
        <v>2</v>
      </c>
      <c r="B7" s="3" t="s">
        <v>6</v>
      </c>
      <c r="C7" s="11" t="s">
        <v>19</v>
      </c>
      <c r="D7" s="77"/>
      <c r="E7" s="4">
        <f>E6/1.07*0.99</f>
        <v>1326.044859813084</v>
      </c>
      <c r="F7" s="4">
        <f t="shared" ref="F7:P7" si="0">F6/1.07*0.99</f>
        <v>1326.044859813084</v>
      </c>
      <c r="G7" s="4">
        <f t="shared" si="0"/>
        <v>1310.2326168224297</v>
      </c>
      <c r="H7" s="4">
        <f t="shared" si="0"/>
        <v>1253.5990654205607</v>
      </c>
      <c r="I7" s="4">
        <f t="shared" si="0"/>
        <v>1295.7157009345794</v>
      </c>
      <c r="J7" s="4">
        <f t="shared" si="0"/>
        <v>1245.5032710280375</v>
      </c>
      <c r="K7" s="4">
        <f t="shared" si="0"/>
        <v>1282.438598130841</v>
      </c>
      <c r="L7" s="4">
        <f t="shared" si="0"/>
        <v>1253.6545794392523</v>
      </c>
      <c r="M7" s="4">
        <f t="shared" si="0"/>
        <v>1314.6459813084114</v>
      </c>
      <c r="N7" s="4">
        <f t="shared" si="0"/>
        <v>1366.9771962616824</v>
      </c>
      <c r="O7" s="4">
        <f t="shared" si="0"/>
        <v>1344.4755140186912</v>
      </c>
      <c r="P7" s="4">
        <f t="shared" si="0"/>
        <v>1380.4115887850467</v>
      </c>
      <c r="Q7" s="4">
        <v>1833.46179165119</v>
      </c>
      <c r="R7" s="4">
        <v>1829.5804522272542</v>
      </c>
      <c r="S7" s="4">
        <v>1787.5353499402827</v>
      </c>
      <c r="T7" s="4">
        <v>1893.8945916052262</v>
      </c>
      <c r="U7" s="4">
        <v>1719.4929285957523</v>
      </c>
      <c r="V7" s="4">
        <v>1857.2817265117737</v>
      </c>
      <c r="W7" s="4">
        <v>1787.2295140527235</v>
      </c>
      <c r="X7" s="4">
        <v>1784.2299549311665</v>
      </c>
      <c r="Y7" s="4">
        <v>1762.6524778365244</v>
      </c>
      <c r="Z7" s="4">
        <v>1793.9401100203461</v>
      </c>
      <c r="AA7" s="4">
        <v>1703.3669934532754</v>
      </c>
      <c r="AB7" s="4">
        <v>1714.3128227143366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customSheetViews>
    <customSheetView guid="{D0488D65-A5DB-49B4-AA08-46AE815345DA}">
      <selection activeCell="E30" sqref="E30"/>
      <pageMargins left="0.7" right="0.7" top="0.75" bottom="0.75" header="0.3" footer="0.3"/>
    </customSheetView>
    <customSheetView guid="{BCA80338-E5C7-418F-B58E-9ADEE41B3E40}">
      <selection activeCell="A5" sqref="A5:I26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26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7</v>
      </c>
      <c r="R4" s="13" t="s">
        <v>8</v>
      </c>
      <c r="S4" s="13" t="s">
        <v>9</v>
      </c>
      <c r="T4" s="13" t="s">
        <v>10</v>
      </c>
      <c r="U4" s="13" t="s">
        <v>11</v>
      </c>
      <c r="V4" s="13" t="s">
        <v>12</v>
      </c>
      <c r="W4" s="13" t="s">
        <v>13</v>
      </c>
      <c r="X4" s="13" t="s">
        <v>14</v>
      </c>
      <c r="Y4" s="13" t="s">
        <v>15</v>
      </c>
      <c r="Z4" s="13" t="s">
        <v>16</v>
      </c>
      <c r="AA4" s="13" t="s">
        <v>17</v>
      </c>
      <c r="AB4" s="13" t="s">
        <v>18</v>
      </c>
    </row>
    <row r="5" spans="1:28" ht="15" customHeight="1" x14ac:dyDescent="0.2">
      <c r="A5" s="3"/>
      <c r="B5" s="3" t="s">
        <v>4</v>
      </c>
      <c r="C5" s="13"/>
      <c r="D5" s="76" t="s">
        <v>22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3">
        <v>1</v>
      </c>
      <c r="B6" s="3" t="s">
        <v>5</v>
      </c>
      <c r="C6" s="13" t="s">
        <v>19</v>
      </c>
      <c r="D6" s="78"/>
      <c r="E6" s="4">
        <v>746.47</v>
      </c>
      <c r="F6" s="4">
        <v>746.47</v>
      </c>
      <c r="G6" s="4">
        <v>746.47</v>
      </c>
      <c r="H6" s="4">
        <v>746.47</v>
      </c>
      <c r="I6" s="4">
        <v>746.47</v>
      </c>
      <c r="J6" s="4">
        <v>746.47</v>
      </c>
      <c r="K6" s="4">
        <v>746.47</v>
      </c>
      <c r="L6" s="4">
        <v>746.47</v>
      </c>
      <c r="M6" s="4">
        <v>746.47</v>
      </c>
      <c r="N6" s="4">
        <v>746.47</v>
      </c>
      <c r="O6" s="4">
        <v>746.47</v>
      </c>
      <c r="P6" s="4">
        <v>746.47</v>
      </c>
      <c r="Q6" s="12">
        <v>1589.8813737995767</v>
      </c>
      <c r="R6" s="12">
        <v>1598.0986981608962</v>
      </c>
      <c r="S6" s="12">
        <v>1655.414774835622</v>
      </c>
      <c r="T6" s="12">
        <v>1654.8639016724601</v>
      </c>
      <c r="U6" s="12">
        <v>2350.4792286225338</v>
      </c>
      <c r="V6" s="12">
        <v>1601.0817023538696</v>
      </c>
      <c r="W6" s="12">
        <v>1650.679823984007</v>
      </c>
      <c r="X6" s="12">
        <v>1655.4804471480459</v>
      </c>
      <c r="Y6" s="12">
        <v>1927.6803477615126</v>
      </c>
      <c r="Z6" s="12">
        <v>1575.9987327596182</v>
      </c>
      <c r="AA6" s="12">
        <v>1667.2784600936336</v>
      </c>
      <c r="AB6" s="12">
        <v>1697.1985374535709</v>
      </c>
    </row>
    <row r="7" spans="1:28" x14ac:dyDescent="0.2">
      <c r="A7" s="13">
        <v>2</v>
      </c>
      <c r="B7" s="3" t="s">
        <v>6</v>
      </c>
      <c r="C7" s="13" t="s">
        <v>19</v>
      </c>
      <c r="D7" s="77"/>
      <c r="E7" s="4">
        <f>E6*0.93357</f>
        <v>696.88199789999999</v>
      </c>
      <c r="F7" s="4">
        <f t="shared" ref="F7:P7" si="0">F6*0.93357</f>
        <v>696.88199789999999</v>
      </c>
      <c r="G7" s="4">
        <f t="shared" si="0"/>
        <v>696.88199789999999</v>
      </c>
      <c r="H7" s="4">
        <f t="shared" si="0"/>
        <v>696.88199789999999</v>
      </c>
      <c r="I7" s="4">
        <f t="shared" si="0"/>
        <v>696.88199789999999</v>
      </c>
      <c r="J7" s="4">
        <f t="shared" si="0"/>
        <v>696.88199789999999</v>
      </c>
      <c r="K7" s="4">
        <f t="shared" si="0"/>
        <v>696.88199789999999</v>
      </c>
      <c r="L7" s="4">
        <f t="shared" si="0"/>
        <v>696.88199789999999</v>
      </c>
      <c r="M7" s="4">
        <f t="shared" si="0"/>
        <v>696.88199789999999</v>
      </c>
      <c r="N7" s="4">
        <f t="shared" si="0"/>
        <v>696.88199789999999</v>
      </c>
      <c r="O7" s="4">
        <f t="shared" si="0"/>
        <v>696.88199789999999</v>
      </c>
      <c r="P7" s="4">
        <f t="shared" si="0"/>
        <v>696.88199789999999</v>
      </c>
      <c r="Q7" s="12">
        <v>1484.8028774481352</v>
      </c>
      <c r="R7" s="12">
        <v>1492.4826198418916</v>
      </c>
      <c r="S7" s="12">
        <v>1546.0490466407009</v>
      </c>
      <c r="T7" s="12">
        <v>1545.5342119087738</v>
      </c>
      <c r="U7" s="12">
        <v>2195.641994105104</v>
      </c>
      <c r="V7" s="12">
        <v>1495.2704742278481</v>
      </c>
      <c r="W7" s="12">
        <v>1541.6238589289112</v>
      </c>
      <c r="X7" s="12">
        <v>1546.1104226336204</v>
      </c>
      <c r="Y7" s="12">
        <v>1800.5028531134958</v>
      </c>
      <c r="Z7" s="12">
        <v>1471.8284465696693</v>
      </c>
      <c r="AA7" s="12">
        <v>1557.1366029565995</v>
      </c>
      <c r="AB7" s="12">
        <v>1585.0992920780363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2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90" zoomScaleNormal="90" workbookViewId="0">
      <pane xSplit="3" ySplit="4" topLeftCell="H5" activePane="bottomRight" state="frozen"/>
      <selection activeCell="D15" sqref="D15"/>
      <selection pane="topRight" activeCell="D15" sqref="D15"/>
      <selection pane="bottomLeft" activeCell="D15" sqref="D15"/>
      <selection pane="bottomRight" activeCell="N35" sqref="N35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2" width="10.42578125" style="1" customWidth="1"/>
    <col min="23" max="23" width="12.28515625" style="1" customWidth="1"/>
    <col min="24" max="28" width="10.42578125" style="1" customWidth="1"/>
    <col min="29" max="16384" width="9.140625" style="1"/>
  </cols>
  <sheetData>
    <row r="1" spans="1:28" x14ac:dyDescent="0.2">
      <c r="A1" s="95" t="s">
        <v>35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34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</row>
    <row r="5" spans="1:28" ht="15" customHeight="1" x14ac:dyDescent="0.2">
      <c r="A5" s="3"/>
      <c r="B5" s="3" t="s">
        <v>4</v>
      </c>
      <c r="C5" s="11"/>
      <c r="D5" s="76" t="s">
        <v>22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1">
        <v>1</v>
      </c>
      <c r="B6" s="3" t="s">
        <v>5</v>
      </c>
      <c r="C6" s="11" t="s">
        <v>19</v>
      </c>
      <c r="D6" s="78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2">
      <c r="A7" s="11">
        <v>2</v>
      </c>
      <c r="B7" s="3" t="s">
        <v>6</v>
      </c>
      <c r="C7" s="11" t="s">
        <v>19</v>
      </c>
      <c r="D7" s="7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customSheetViews>
    <customSheetView guid="{D0488D65-A5DB-49B4-AA08-46AE815345DA}">
      <selection activeCell="E6" sqref="E6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A1:AB1"/>
    <mergeCell ref="E3:P3"/>
    <mergeCell ref="Q3:AB3"/>
    <mergeCell ref="D3:D4"/>
    <mergeCell ref="D5:D7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zoomScale="110" zoomScaleNormal="110" workbookViewId="0">
      <pane xSplit="3" ySplit="4" topLeftCell="Q5" activePane="bottomRight" state="frozen"/>
      <selection activeCell="D15" sqref="D15"/>
      <selection pane="topRight" activeCell="D15" sqref="D15"/>
      <selection pane="bottomLeft" activeCell="D15" sqref="D15"/>
      <selection pane="bottomRight" activeCell="U28" sqref="U28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x14ac:dyDescent="0.2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32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</row>
    <row r="5" spans="1:28" ht="15" customHeight="1" x14ac:dyDescent="0.2">
      <c r="A5" s="3"/>
      <c r="B5" s="3" t="s">
        <v>4</v>
      </c>
      <c r="C5" s="11"/>
      <c r="D5" s="76" t="s">
        <v>22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1">
        <v>1</v>
      </c>
      <c r="B6" s="3" t="s">
        <v>5</v>
      </c>
      <c r="C6" s="11" t="s">
        <v>19</v>
      </c>
      <c r="D6" s="78"/>
      <c r="E6" s="4">
        <v>1426.0282745617076</v>
      </c>
      <c r="F6" s="4">
        <v>1426.0282745617076</v>
      </c>
      <c r="G6" s="4">
        <v>1426.0282745617076</v>
      </c>
      <c r="H6" s="4">
        <v>1390.535896732506</v>
      </c>
      <c r="I6" s="4">
        <v>1390.535896732506</v>
      </c>
      <c r="J6" s="4">
        <v>1426.0282745617076</v>
      </c>
      <c r="K6" s="4">
        <v>1607.2291722345653</v>
      </c>
      <c r="L6" s="4">
        <v>1607.2291722345653</v>
      </c>
      <c r="M6" s="4">
        <v>1607.2291722345653</v>
      </c>
      <c r="N6" s="4">
        <v>1567.2268903326888</v>
      </c>
      <c r="O6" s="4">
        <v>1567.2268903326888</v>
      </c>
      <c r="P6" s="4">
        <v>1607.2291722345653</v>
      </c>
      <c r="Q6" s="4">
        <v>2401.5611121991806</v>
      </c>
      <c r="R6" s="4">
        <v>2134.9383833698507</v>
      </c>
      <c r="S6" s="4">
        <v>3530.2127770317484</v>
      </c>
      <c r="T6" s="12">
        <v>4189.9991556153354</v>
      </c>
      <c r="U6" s="4">
        <v>1888.0262800101268</v>
      </c>
      <c r="V6" s="4">
        <v>1888.0262800101268</v>
      </c>
      <c r="W6" s="4">
        <v>1943.5793930542179</v>
      </c>
      <c r="X6" s="4">
        <v>1943.5793930542179</v>
      </c>
      <c r="Y6" s="4">
        <v>1943.5793930542179</v>
      </c>
      <c r="Z6" s="4">
        <v>7305.477914794611</v>
      </c>
      <c r="AA6" s="4">
        <v>3609.1048908918815</v>
      </c>
      <c r="AB6" s="4">
        <v>3249.1223965136483</v>
      </c>
    </row>
    <row r="7" spans="1:28" x14ac:dyDescent="0.2">
      <c r="A7" s="11">
        <v>2</v>
      </c>
      <c r="B7" s="3" t="s">
        <v>6</v>
      </c>
      <c r="C7" s="11" t="s">
        <v>19</v>
      </c>
      <c r="D7" s="77"/>
      <c r="E7" s="4">
        <f>E6*0.93357</f>
        <v>1331.2972162825733</v>
      </c>
      <c r="F7" s="4">
        <f t="shared" ref="F7:P7" si="0">F6*0.93357</f>
        <v>1331.2972162825733</v>
      </c>
      <c r="G7" s="4">
        <f t="shared" si="0"/>
        <v>1331.2972162825733</v>
      </c>
      <c r="H7" s="4">
        <f t="shared" si="0"/>
        <v>1298.1625971125657</v>
      </c>
      <c r="I7" s="4">
        <f t="shared" si="0"/>
        <v>1298.1625971125657</v>
      </c>
      <c r="J7" s="4">
        <f t="shared" si="0"/>
        <v>1331.2972162825733</v>
      </c>
      <c r="K7" s="4">
        <f t="shared" si="0"/>
        <v>1500.4609383230231</v>
      </c>
      <c r="L7" s="4">
        <f t="shared" si="0"/>
        <v>1500.4609383230231</v>
      </c>
      <c r="M7" s="4">
        <f t="shared" si="0"/>
        <v>1500.4609383230231</v>
      </c>
      <c r="N7" s="4">
        <f t="shared" si="0"/>
        <v>1463.1160080078882</v>
      </c>
      <c r="O7" s="4">
        <f t="shared" si="0"/>
        <v>1463.1160080078882</v>
      </c>
      <c r="P7" s="4">
        <f t="shared" si="0"/>
        <v>1500.4609383230231</v>
      </c>
      <c r="Q7" s="4">
        <v>2243.2719441113836</v>
      </c>
      <c r="R7" s="4">
        <v>1994.0918237101407</v>
      </c>
      <c r="S7" s="4">
        <v>3298.0865841418208</v>
      </c>
      <c r="T7" s="12">
        <v>3914.7093678647993</v>
      </c>
      <c r="U7" s="4">
        <v>1763.332848607595</v>
      </c>
      <c r="V7" s="4">
        <v>1763.332848607595</v>
      </c>
      <c r="W7" s="4">
        <v>1815.2516458450632</v>
      </c>
      <c r="X7" s="4">
        <v>1815.2516458450632</v>
      </c>
      <c r="Y7" s="4">
        <v>1815.2516458450632</v>
      </c>
      <c r="Z7" s="4">
        <v>6826.3717596211309</v>
      </c>
      <c r="AA7" s="4">
        <v>3371.8175316746556</v>
      </c>
      <c r="AB7" s="4">
        <v>3035.385293937989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mergeCells count="8">
    <mergeCell ref="D5:D7"/>
    <mergeCell ref="A1:AB1"/>
    <mergeCell ref="A3:A4"/>
    <mergeCell ref="B3:B4"/>
    <mergeCell ref="C3:C4"/>
    <mergeCell ref="E3:P3"/>
    <mergeCell ref="Q3:AB3"/>
    <mergeCell ref="D3:D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0" zoomScaleNormal="80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E6" sqref="E6:P7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90" t="s">
        <v>24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25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</row>
    <row r="5" spans="1:28" ht="15" customHeight="1" x14ac:dyDescent="0.2">
      <c r="A5" s="3"/>
      <c r="B5" s="3" t="s">
        <v>4</v>
      </c>
      <c r="C5" s="11"/>
      <c r="D5" s="76" t="s">
        <v>22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1">
        <v>1</v>
      </c>
      <c r="B6" s="3" t="s">
        <v>5</v>
      </c>
      <c r="C6" s="11" t="s">
        <v>19</v>
      </c>
      <c r="D6" s="78"/>
      <c r="E6" s="4">
        <v>2306.9669343275355</v>
      </c>
      <c r="F6" s="4">
        <v>2345.2363682359005</v>
      </c>
      <c r="G6" s="4">
        <v>2408.1113377718748</v>
      </c>
      <c r="H6" s="4">
        <v>2524.1723035476944</v>
      </c>
      <c r="I6" s="4">
        <v>6685.1613142477736</v>
      </c>
      <c r="J6" s="4">
        <v>2615.5418648936998</v>
      </c>
      <c r="K6" s="4">
        <v>3038.3883191979107</v>
      </c>
      <c r="L6" s="4">
        <v>2969.5151209717774</v>
      </c>
      <c r="M6" s="4">
        <v>2709.6051110470316</v>
      </c>
      <c r="N6" s="4">
        <v>2722.8822202635552</v>
      </c>
      <c r="O6" s="4">
        <v>2560.3027265109495</v>
      </c>
      <c r="P6" s="4">
        <v>2491.9138062835777</v>
      </c>
      <c r="Q6" s="4">
        <v>2306.9669343275355</v>
      </c>
      <c r="R6" s="4">
        <v>2345.2363682359005</v>
      </c>
      <c r="S6" s="4">
        <v>2408.1113377718748</v>
      </c>
      <c r="T6" s="4">
        <v>2524.1723035476944</v>
      </c>
      <c r="U6" s="4">
        <v>6685.1613142477736</v>
      </c>
      <c r="V6" s="4">
        <v>2615.5418648936998</v>
      </c>
      <c r="W6" s="4">
        <v>3038.3883191979107</v>
      </c>
      <c r="X6" s="4">
        <v>2969.5151209717774</v>
      </c>
      <c r="Y6" s="4">
        <v>2709.6051110470316</v>
      </c>
      <c r="Z6" s="4">
        <v>2722.8822202635552</v>
      </c>
      <c r="AA6" s="4">
        <v>2560.3027265109495</v>
      </c>
      <c r="AB6" s="4">
        <v>2491.9138062835777</v>
      </c>
    </row>
    <row r="7" spans="1:28" x14ac:dyDescent="0.2">
      <c r="A7" s="11">
        <v>2</v>
      </c>
      <c r="B7" s="3" t="s">
        <v>6</v>
      </c>
      <c r="C7" s="11" t="s">
        <v>19</v>
      </c>
      <c r="D7" s="77"/>
      <c r="E7" s="4">
        <v>2154.9401255397524</v>
      </c>
      <c r="F7" s="4">
        <v>2190.7059516223367</v>
      </c>
      <c r="G7" s="4">
        <v>2249.4676053942753</v>
      </c>
      <c r="H7" s="4">
        <v>2357.9357977081254</v>
      </c>
      <c r="I7" s="4">
        <v>6246.7105740633397</v>
      </c>
      <c r="J7" s="4">
        <v>-5.0606306466876639E-4</v>
      </c>
      <c r="K7" s="4">
        <v>-3.3891918764028207E-3</v>
      </c>
      <c r="L7" s="4">
        <v>-3.4171844771568299E-3</v>
      </c>
      <c r="M7" s="4">
        <v>-3.5776560487253944E-4</v>
      </c>
      <c r="N7" s="4">
        <v>2543.6460002463132</v>
      </c>
      <c r="O7" s="4">
        <v>2391.7025481410742</v>
      </c>
      <c r="P7" s="4">
        <v>2327.7876694239044</v>
      </c>
      <c r="Q7" s="4">
        <v>2154.9401255397524</v>
      </c>
      <c r="R7" s="4">
        <v>2190.7059516223367</v>
      </c>
      <c r="S7" s="4">
        <v>2249.4676053942753</v>
      </c>
      <c r="T7" s="4">
        <v>2357.9357977081254</v>
      </c>
      <c r="U7" s="4">
        <v>6246.7105740633397</v>
      </c>
      <c r="V7" s="4">
        <v>-5.0606306466876639E-4</v>
      </c>
      <c r="W7" s="4">
        <v>-3.3891918764028207E-3</v>
      </c>
      <c r="X7" s="4">
        <v>-3.4171844771568299E-3</v>
      </c>
      <c r="Y7" s="4">
        <v>-3.5776560487253944E-4</v>
      </c>
      <c r="Z7" s="4">
        <v>2543.6460002463132</v>
      </c>
      <c r="AA7" s="4">
        <v>2391.7025481410742</v>
      </c>
      <c r="AB7" s="4">
        <v>2327.7876694239044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customSheetViews>
    <customSheetView guid="{D0488D65-A5DB-49B4-AA08-46AE815345DA}" scale="85">
      <selection activeCell="E8" sqref="E8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9" t="s">
        <v>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26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7</v>
      </c>
      <c r="R4" s="11" t="s">
        <v>8</v>
      </c>
      <c r="S4" s="11" t="s">
        <v>9</v>
      </c>
      <c r="T4" s="11" t="s">
        <v>10</v>
      </c>
      <c r="U4" s="11" t="s">
        <v>11</v>
      </c>
      <c r="V4" s="11" t="s">
        <v>12</v>
      </c>
      <c r="W4" s="11" t="s">
        <v>13</v>
      </c>
      <c r="X4" s="11" t="s">
        <v>14</v>
      </c>
      <c r="Y4" s="11" t="s">
        <v>15</v>
      </c>
      <c r="Z4" s="11" t="s">
        <v>16</v>
      </c>
      <c r="AA4" s="11" t="s">
        <v>17</v>
      </c>
      <c r="AB4" s="11" t="s">
        <v>18</v>
      </c>
    </row>
    <row r="5" spans="1:28" ht="15" customHeight="1" x14ac:dyDescent="0.2">
      <c r="A5" s="3"/>
      <c r="B5" s="3" t="s">
        <v>4</v>
      </c>
      <c r="C5" s="11"/>
      <c r="D5" s="76" t="s">
        <v>22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1">
        <v>1</v>
      </c>
      <c r="B6" s="3" t="s">
        <v>5</v>
      </c>
      <c r="C6" s="11" t="s">
        <v>19</v>
      </c>
      <c r="D6" s="78"/>
      <c r="E6" s="4">
        <v>1230.0923295948512</v>
      </c>
      <c r="F6" s="4">
        <v>1230.0923295948512</v>
      </c>
      <c r="G6" s="4">
        <v>1230.0923295948512</v>
      </c>
      <c r="H6" s="4">
        <v>1230.0923295948512</v>
      </c>
      <c r="I6" s="4">
        <v>1230.0923295948512</v>
      </c>
      <c r="J6" s="4">
        <v>1230.0923295948512</v>
      </c>
      <c r="K6" s="4">
        <v>1230.0923295948512</v>
      </c>
      <c r="L6" s="4">
        <v>1230.0923295948512</v>
      </c>
      <c r="M6" s="4">
        <v>1230.0923295948512</v>
      </c>
      <c r="N6" s="4">
        <v>1230.0923295948512</v>
      </c>
      <c r="O6" s="4">
        <v>1230.0923295948512</v>
      </c>
      <c r="P6" s="4">
        <v>1230.0923295948512</v>
      </c>
      <c r="Q6" s="4">
        <v>1525.7852952243259</v>
      </c>
      <c r="R6" s="4">
        <v>1537.9195958036341</v>
      </c>
      <c r="S6" s="4">
        <v>1516.070337545209</v>
      </c>
      <c r="T6" s="4">
        <v>1505.0438702220024</v>
      </c>
      <c r="U6" s="4">
        <v>2072.3486412966004</v>
      </c>
      <c r="V6" s="4">
        <v>2079.8090678211265</v>
      </c>
      <c r="W6" s="4">
        <v>2236.812371965651</v>
      </c>
      <c r="X6" s="4">
        <v>2008.2723134222249</v>
      </c>
      <c r="Y6" s="4">
        <v>1914.7820496597735</v>
      </c>
      <c r="Z6" s="4">
        <v>1573.2212044205221</v>
      </c>
      <c r="AA6" s="4">
        <v>1504.127014387647</v>
      </c>
      <c r="AB6" s="4">
        <v>1601.0691677463556</v>
      </c>
    </row>
    <row r="7" spans="1:28" x14ac:dyDescent="0.2">
      <c r="A7" s="11">
        <v>2</v>
      </c>
      <c r="B7" s="3" t="s">
        <v>6</v>
      </c>
      <c r="C7" s="11" t="s">
        <v>19</v>
      </c>
      <c r="D7" s="77"/>
      <c r="E7" s="4">
        <f>E6*0.93357</f>
        <v>1148.3772961398652</v>
      </c>
      <c r="F7" s="4">
        <f t="shared" ref="F7:P7" si="0">F6*0.93357</f>
        <v>1148.3772961398652</v>
      </c>
      <c r="G7" s="4">
        <f t="shared" si="0"/>
        <v>1148.3772961398652</v>
      </c>
      <c r="H7" s="4">
        <f t="shared" si="0"/>
        <v>1148.3772961398652</v>
      </c>
      <c r="I7" s="4">
        <f t="shared" si="0"/>
        <v>1148.3772961398652</v>
      </c>
      <c r="J7" s="4">
        <f t="shared" si="0"/>
        <v>1148.3772961398652</v>
      </c>
      <c r="K7" s="4">
        <f t="shared" si="0"/>
        <v>1148.3772961398652</v>
      </c>
      <c r="L7" s="4">
        <f t="shared" si="0"/>
        <v>1148.3772961398652</v>
      </c>
      <c r="M7" s="4">
        <f t="shared" si="0"/>
        <v>1148.3772961398652</v>
      </c>
      <c r="N7" s="4">
        <f t="shared" si="0"/>
        <v>1148.3772961398652</v>
      </c>
      <c r="O7" s="4">
        <f t="shared" si="0"/>
        <v>1148.3772961398652</v>
      </c>
      <c r="P7" s="4">
        <f t="shared" si="0"/>
        <v>1148.3772961398652</v>
      </c>
      <c r="Q7" s="4">
        <v>1424.8297432003044</v>
      </c>
      <c r="R7" s="4">
        <v>1436.1702110314336</v>
      </c>
      <c r="S7" s="4">
        <v>1415.7503435001952</v>
      </c>
      <c r="T7" s="4">
        <v>1405.4452338523386</v>
      </c>
      <c r="U7" s="4">
        <v>1935.6366086884116</v>
      </c>
      <c r="V7" s="4">
        <v>1942.6089699262861</v>
      </c>
      <c r="W7" s="4">
        <v>2089.3410298744402</v>
      </c>
      <c r="X7" s="4">
        <v>1875.7521901142288</v>
      </c>
      <c r="Y7" s="4">
        <v>1788.378111831564</v>
      </c>
      <c r="Z7" s="4">
        <v>1469.1623686173102</v>
      </c>
      <c r="AA7" s="4">
        <v>1404.5883592407915</v>
      </c>
      <c r="AB7" s="4">
        <v>1495.1885025666872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customSheetViews>
    <customSheetView guid="{D0488D65-A5DB-49B4-AA08-46AE815345DA}">
      <selection activeCell="D10" sqref="D10:E22"/>
      <pageMargins left="0.7" right="0.7" top="0.75" bottom="0.75" header="0.3" footer="0.3"/>
    </customSheetView>
    <customSheetView guid="{BCA80338-E5C7-418F-B58E-9ADEE41B3E40}">
      <selection activeCell="A5" sqref="A5:I25"/>
      <pageMargins left="0.7" right="0.7" top="0.75" bottom="0.75" header="0.3" footer="0.3"/>
    </customSheetView>
  </customSheetViews>
  <mergeCells count="8">
    <mergeCell ref="D5:D7"/>
    <mergeCell ref="A3:A4"/>
    <mergeCell ref="B3:B4"/>
    <mergeCell ref="C3:C4"/>
    <mergeCell ref="A1:AB1"/>
    <mergeCell ref="E3:P3"/>
    <mergeCell ref="Q3:AB3"/>
    <mergeCell ref="D3:D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E6" sqref="E6:P6"/>
      <selection pane="topRight" activeCell="E6" sqref="E6:P6"/>
      <selection pane="bottomLeft" activeCell="E6" sqref="E6:P6"/>
      <selection pane="bottomRight" activeCell="E6" sqref="E6:P6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9" t="s">
        <v>29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26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7</v>
      </c>
      <c r="R4" s="14" t="s">
        <v>8</v>
      </c>
      <c r="S4" s="14" t="s">
        <v>9</v>
      </c>
      <c r="T4" s="14" t="s">
        <v>10</v>
      </c>
      <c r="U4" s="14" t="s">
        <v>11</v>
      </c>
      <c r="V4" s="14" t="s">
        <v>12</v>
      </c>
      <c r="W4" s="14" t="s">
        <v>13</v>
      </c>
      <c r="X4" s="14" t="s">
        <v>14</v>
      </c>
      <c r="Y4" s="14" t="s">
        <v>15</v>
      </c>
      <c r="Z4" s="14" t="s">
        <v>16</v>
      </c>
      <c r="AA4" s="14" t="s">
        <v>17</v>
      </c>
      <c r="AB4" s="14" t="s">
        <v>18</v>
      </c>
    </row>
    <row r="5" spans="1:28" ht="15" customHeight="1" x14ac:dyDescent="0.2">
      <c r="A5" s="3"/>
      <c r="B5" s="3" t="s">
        <v>4</v>
      </c>
      <c r="C5" s="14"/>
      <c r="D5" s="76" t="s">
        <v>22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4">
        <v>1</v>
      </c>
      <c r="B6" s="3" t="s">
        <v>5</v>
      </c>
      <c r="C6" s="14" t="s">
        <v>19</v>
      </c>
      <c r="D6" s="78"/>
      <c r="E6" s="4">
        <v>1384.629639754698</v>
      </c>
      <c r="F6" s="4">
        <v>1384.629639754698</v>
      </c>
      <c r="G6" s="4">
        <v>1384.629639754698</v>
      </c>
      <c r="H6" s="4">
        <v>1384.629639754698</v>
      </c>
      <c r="I6" s="4">
        <v>1384.629639754698</v>
      </c>
      <c r="J6" s="4">
        <v>1384.629639754698</v>
      </c>
      <c r="K6" s="4">
        <v>1384.629639754698</v>
      </c>
      <c r="L6" s="4">
        <v>1384.629639754698</v>
      </c>
      <c r="M6" s="4">
        <v>1384.629639754698</v>
      </c>
      <c r="N6" s="4">
        <v>1384.629639754698</v>
      </c>
      <c r="O6" s="4">
        <v>1384.629639754698</v>
      </c>
      <c r="P6" s="4">
        <v>1384.629639754698</v>
      </c>
      <c r="Q6" s="4">
        <v>1525.7852952243259</v>
      </c>
      <c r="R6" s="4">
        <v>1537.9195958036341</v>
      </c>
      <c r="S6" s="4">
        <v>1516.070337545209</v>
      </c>
      <c r="T6" s="4">
        <v>1505.0438702220024</v>
      </c>
      <c r="U6" s="4">
        <v>2072.3486412966004</v>
      </c>
      <c r="V6" s="4">
        <v>2079.8090678211265</v>
      </c>
      <c r="W6" s="4">
        <v>2236.812371965651</v>
      </c>
      <c r="X6" s="4">
        <v>2008.2723134222249</v>
      </c>
      <c r="Y6" s="4">
        <v>1914.7820496597735</v>
      </c>
      <c r="Z6" s="4">
        <v>1573.2212044205221</v>
      </c>
      <c r="AA6" s="4">
        <v>1504.127014387647</v>
      </c>
      <c r="AB6" s="4">
        <v>1601.0691677463556</v>
      </c>
    </row>
    <row r="7" spans="1:28" x14ac:dyDescent="0.2">
      <c r="A7" s="14">
        <v>2</v>
      </c>
      <c r="B7" s="3" t="s">
        <v>6</v>
      </c>
      <c r="C7" s="14" t="s">
        <v>19</v>
      </c>
      <c r="D7" s="77"/>
      <c r="E7" s="4">
        <f>E6*0.93357</f>
        <v>1292.6486927857934</v>
      </c>
      <c r="F7" s="4">
        <f t="shared" ref="F7:P7" si="0">F6*0.93357</f>
        <v>1292.6486927857934</v>
      </c>
      <c r="G7" s="4">
        <f t="shared" si="0"/>
        <v>1292.6486927857934</v>
      </c>
      <c r="H7" s="4">
        <f t="shared" si="0"/>
        <v>1292.6486927857934</v>
      </c>
      <c r="I7" s="4">
        <f t="shared" si="0"/>
        <v>1292.6486927857934</v>
      </c>
      <c r="J7" s="4">
        <f t="shared" si="0"/>
        <v>1292.6486927857934</v>
      </c>
      <c r="K7" s="4">
        <f t="shared" si="0"/>
        <v>1292.6486927857934</v>
      </c>
      <c r="L7" s="4">
        <f t="shared" si="0"/>
        <v>1292.6486927857934</v>
      </c>
      <c r="M7" s="4">
        <f t="shared" si="0"/>
        <v>1292.6486927857934</v>
      </c>
      <c r="N7" s="4">
        <f t="shared" si="0"/>
        <v>1292.6486927857934</v>
      </c>
      <c r="O7" s="4">
        <f t="shared" si="0"/>
        <v>1292.6486927857934</v>
      </c>
      <c r="P7" s="4">
        <f t="shared" si="0"/>
        <v>1292.6486927857934</v>
      </c>
      <c r="Q7" s="4">
        <v>1424.8297432003044</v>
      </c>
      <c r="R7" s="4">
        <v>1436.1702110314336</v>
      </c>
      <c r="S7" s="4">
        <v>1415.7503435001952</v>
      </c>
      <c r="T7" s="4">
        <v>1405.4452338523386</v>
      </c>
      <c r="U7" s="4">
        <v>1935.6366086884116</v>
      </c>
      <c r="V7" s="4">
        <v>1942.6089699262861</v>
      </c>
      <c r="W7" s="4">
        <v>2089.3410298744402</v>
      </c>
      <c r="X7" s="4">
        <v>1875.7521901142288</v>
      </c>
      <c r="Y7" s="4">
        <v>1788.378111831564</v>
      </c>
      <c r="Z7" s="4">
        <v>1469.1623686173102</v>
      </c>
      <c r="AA7" s="4">
        <v>1404.5883592407915</v>
      </c>
      <c r="AB7" s="4">
        <v>1495.1885025666872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"/>
  <sheetViews>
    <sheetView zoomScale="85" zoomScaleNormal="85" workbookViewId="0">
      <pane xSplit="3" ySplit="4" topLeftCell="E5" activePane="bottomRight" state="frozen"/>
      <selection activeCell="D15" sqref="D15"/>
      <selection pane="topRight" activeCell="D15" sqref="D15"/>
      <selection pane="bottomLeft" activeCell="D15" sqref="D15"/>
      <selection pane="bottomRight" activeCell="C40" sqref="C40"/>
    </sheetView>
  </sheetViews>
  <sheetFormatPr defaultColWidth="9.140625" defaultRowHeight="15" x14ac:dyDescent="0.2"/>
  <cols>
    <col min="1" max="1" width="7.140625" style="1" customWidth="1"/>
    <col min="2" max="2" width="34.140625" style="1" customWidth="1"/>
    <col min="3" max="3" width="20.7109375" style="1" customWidth="1"/>
    <col min="4" max="4" width="23.5703125" style="1" customWidth="1"/>
    <col min="5" max="28" width="10.42578125" style="1" customWidth="1"/>
    <col min="29" max="16384" width="9.140625" style="1"/>
  </cols>
  <sheetData>
    <row r="1" spans="1:28" ht="15" customHeight="1" x14ac:dyDescent="0.2">
      <c r="A1" s="79" t="s">
        <v>30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3" spans="1:28" ht="45" customHeight="1" x14ac:dyDescent="0.2">
      <c r="A3" s="87" t="s">
        <v>0</v>
      </c>
      <c r="B3" s="89" t="s">
        <v>1</v>
      </c>
      <c r="C3" s="89" t="s">
        <v>2</v>
      </c>
      <c r="D3" s="76" t="s">
        <v>21</v>
      </c>
      <c r="E3" s="91" t="s">
        <v>3</v>
      </c>
      <c r="F3" s="92"/>
      <c r="G3" s="92"/>
      <c r="H3" s="92"/>
      <c r="I3" s="92"/>
      <c r="J3" s="92"/>
      <c r="K3" s="92"/>
      <c r="L3" s="92"/>
      <c r="M3" s="92"/>
      <c r="N3" s="92"/>
      <c r="O3" s="92"/>
      <c r="P3" s="93"/>
      <c r="Q3" s="87" t="s">
        <v>26</v>
      </c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</row>
    <row r="4" spans="1:28" ht="44.25" customHeight="1" x14ac:dyDescent="0.2">
      <c r="A4" s="89"/>
      <c r="B4" s="89"/>
      <c r="C4" s="89"/>
      <c r="D4" s="77"/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7</v>
      </c>
      <c r="R4" s="14" t="s">
        <v>8</v>
      </c>
      <c r="S4" s="14" t="s">
        <v>9</v>
      </c>
      <c r="T4" s="14" t="s">
        <v>10</v>
      </c>
      <c r="U4" s="14" t="s">
        <v>11</v>
      </c>
      <c r="V4" s="14" t="s">
        <v>12</v>
      </c>
      <c r="W4" s="14" t="s">
        <v>13</v>
      </c>
      <c r="X4" s="14" t="s">
        <v>14</v>
      </c>
      <c r="Y4" s="14" t="s">
        <v>15</v>
      </c>
      <c r="Z4" s="14" t="s">
        <v>16</v>
      </c>
      <c r="AA4" s="14" t="s">
        <v>17</v>
      </c>
      <c r="AB4" s="14" t="s">
        <v>18</v>
      </c>
    </row>
    <row r="5" spans="1:28" ht="15" customHeight="1" x14ac:dyDescent="0.2">
      <c r="A5" s="3"/>
      <c r="B5" s="3" t="s">
        <v>4</v>
      </c>
      <c r="C5" s="14"/>
      <c r="D5" s="76" t="s">
        <v>22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x14ac:dyDescent="0.2">
      <c r="A6" s="14">
        <v>1</v>
      </c>
      <c r="B6" s="3" t="s">
        <v>5</v>
      </c>
      <c r="C6" s="14" t="s">
        <v>19</v>
      </c>
      <c r="D6" s="78"/>
      <c r="E6" s="4">
        <v>2024.8470051434538</v>
      </c>
      <c r="F6" s="4">
        <v>2024.8470051434538</v>
      </c>
      <c r="G6" s="4">
        <v>2024.8470051434538</v>
      </c>
      <c r="H6" s="4">
        <v>2024.8470051434538</v>
      </c>
      <c r="I6" s="4">
        <v>2024.8470051434538</v>
      </c>
      <c r="J6" s="4">
        <v>2024.8470051434538</v>
      </c>
      <c r="K6" s="4">
        <v>2074.595933726247</v>
      </c>
      <c r="L6" s="4">
        <v>2074.595933726247</v>
      </c>
      <c r="M6" s="4">
        <v>2074.595933726247</v>
      </c>
      <c r="N6" s="4">
        <v>2074.595933726247</v>
      </c>
      <c r="O6" s="4">
        <v>2074.595933726247</v>
      </c>
      <c r="P6" s="4">
        <v>2033.5707774929565</v>
      </c>
      <c r="Q6" s="4">
        <v>2478.3892100411772</v>
      </c>
      <c r="R6" s="4">
        <v>2478.4922323793721</v>
      </c>
      <c r="S6" s="4">
        <v>2496.635677605308</v>
      </c>
      <c r="T6" s="4">
        <v>2982.7753203642669</v>
      </c>
      <c r="U6" s="4">
        <v>4289.6011460218133</v>
      </c>
      <c r="V6" s="4">
        <v>6736.1888054560159</v>
      </c>
      <c r="W6" s="4">
        <v>4445.8578546131967</v>
      </c>
      <c r="X6" s="4">
        <v>4508.8472916745395</v>
      </c>
      <c r="Y6" s="4">
        <v>4501.7465554252112</v>
      </c>
      <c r="Z6" s="4">
        <v>3643.6628663026827</v>
      </c>
      <c r="AA6" s="4">
        <v>3637.6384523172915</v>
      </c>
      <c r="AB6" s="4">
        <v>3635.7772110673541</v>
      </c>
    </row>
    <row r="7" spans="1:28" x14ac:dyDescent="0.2">
      <c r="A7" s="14">
        <v>2</v>
      </c>
      <c r="B7" s="3" t="s">
        <v>6</v>
      </c>
      <c r="C7" s="14" t="s">
        <v>19</v>
      </c>
      <c r="D7" s="77"/>
      <c r="E7" s="4">
        <f>E6*0.93357</f>
        <v>1890.3364185917742</v>
      </c>
      <c r="F7" s="4">
        <f t="shared" ref="F7:P7" si="0">F6*0.93357</f>
        <v>1890.3364185917742</v>
      </c>
      <c r="G7" s="4">
        <f t="shared" si="0"/>
        <v>1890.3364185917742</v>
      </c>
      <c r="H7" s="4">
        <f t="shared" si="0"/>
        <v>1890.3364185917742</v>
      </c>
      <c r="I7" s="4">
        <f t="shared" si="0"/>
        <v>1890.3364185917742</v>
      </c>
      <c r="J7" s="4">
        <f t="shared" si="0"/>
        <v>1890.3364185917742</v>
      </c>
      <c r="K7" s="4">
        <f t="shared" si="0"/>
        <v>1936.7805258488124</v>
      </c>
      <c r="L7" s="4">
        <f t="shared" si="0"/>
        <v>1936.7805258488124</v>
      </c>
      <c r="M7" s="4">
        <f t="shared" si="0"/>
        <v>1936.7805258488124</v>
      </c>
      <c r="N7" s="4">
        <f t="shared" si="0"/>
        <v>1936.7805258488124</v>
      </c>
      <c r="O7" s="4">
        <f t="shared" si="0"/>
        <v>1936.7805258488124</v>
      </c>
      <c r="P7" s="4">
        <f t="shared" si="0"/>
        <v>1898.4806707440994</v>
      </c>
      <c r="Q7" s="4">
        <v>2292.61178761062</v>
      </c>
      <c r="R7" s="4">
        <v>2292.61178761062</v>
      </c>
      <c r="S7" s="4">
        <v>2308.5961327433629</v>
      </c>
      <c r="T7" s="4">
        <v>2691.324692077339</v>
      </c>
      <c r="U7" s="4">
        <v>3966.4010707964603</v>
      </c>
      <c r="V7" s="4">
        <v>3966.7545091487791</v>
      </c>
      <c r="W7" s="4">
        <v>4089.4037352710379</v>
      </c>
      <c r="X7" s="4">
        <v>4090.7720634053094</v>
      </c>
      <c r="Y7" s="4">
        <v>4089.353438210861</v>
      </c>
      <c r="Z7" s="4">
        <v>3346.1666876924419</v>
      </c>
      <c r="AA7" s="4">
        <v>3346.1666876924419</v>
      </c>
      <c r="AB7" s="4">
        <v>3346.1666876924419</v>
      </c>
    </row>
    <row r="8" spans="1:28" s="7" customFormat="1" ht="14.25" x14ac:dyDescent="0.2">
      <c r="A8" s="5"/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s="7" customFormat="1" ht="11.25" x14ac:dyDescent="0.2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28" s="7" customFormat="1" ht="18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28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28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28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28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28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8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</sheetData>
  <mergeCells count="8">
    <mergeCell ref="D5:D7"/>
    <mergeCell ref="A1:AB1"/>
    <mergeCell ref="A3:A4"/>
    <mergeCell ref="B3:B4"/>
    <mergeCell ref="C3:C4"/>
    <mergeCell ref="D3:D4"/>
    <mergeCell ref="E3:P3"/>
    <mergeCell ref="Q3:AB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приложение 1</vt:lpstr>
      <vt:lpstr>раздел 2 ТГ-4</vt:lpstr>
      <vt:lpstr>раздел 2 ТГбез ДПМ</vt:lpstr>
      <vt:lpstr>раздел 3</vt:lpstr>
      <vt:lpstr>ГТЭЦ _ТГ-2</vt:lpstr>
      <vt:lpstr>ВорТЭЦ-1_ТГ-4</vt:lpstr>
      <vt:lpstr>ВорТЭЦ-1_ТГ-5</vt:lpstr>
      <vt:lpstr>КуТЭЦ-4</vt:lpstr>
      <vt:lpstr>КуТЭЦ-1_ТГ-5</vt:lpstr>
      <vt:lpstr>ЕТЭЦ</vt:lpstr>
      <vt:lpstr>ЕТЭЦ_ДПМ</vt:lpstr>
      <vt:lpstr>ДТЭЦ</vt:lpstr>
      <vt:lpstr>ТамТЭЦ_ТГ-5</vt:lpstr>
      <vt:lpstr>ТамТЭЦ_ТГ-6</vt:lpstr>
      <vt:lpstr>АТЭЦ_ТГ-3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Ефремова Ирина</dc:creator>
  <cp:lastModifiedBy>Цапина Анна Юрьевна</cp:lastModifiedBy>
  <cp:lastPrinted>2022-09-29T04:42:19Z</cp:lastPrinted>
  <dcterms:created xsi:type="dcterms:W3CDTF">2006-09-28T05:33:49Z</dcterms:created>
  <dcterms:modified xsi:type="dcterms:W3CDTF">2024-10-01T07:28:55Z</dcterms:modified>
</cp:coreProperties>
</file>